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17" activeTab="2"/>
  </bookViews>
  <sheets>
    <sheet name="1999-2002" sheetId="1" r:id="rId1"/>
    <sheet name="2003-2013" sheetId="2" r:id="rId2"/>
    <sheet name="2014-2015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<sst xmlns="http://schemas.openxmlformats.org/spreadsheetml/2006/main" count="766" uniqueCount="135">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</sst>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</numFmts>
  <fonts count="67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197" fontId="9" fillId="0" borderId="0" xfId="0" applyNumberFormat="1" applyFont="1" applyAlignment="1">
      <alignment horizontal="right"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2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66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2" applyNumberFormat="1" applyFont="1" applyBorder="1" applyAlignment="1" quotePrefix="1">
      <alignment horizontal="center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23" fillId="0" borderId="11" xfId="62" applyNumberFormat="1" applyFont="1" applyBorder="1" applyAlignment="1" quotePrefix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25" sqref="T25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19" t="s">
        <v>0</v>
      </c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16"/>
      <c r="U6" s="178"/>
      <c r="V6" s="44"/>
      <c r="W6" s="15"/>
      <c r="X6" s="15"/>
      <c r="Y6" s="15"/>
      <c r="Z6" s="319">
        <v>2000</v>
      </c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16"/>
      <c r="AM6" s="165"/>
      <c r="AN6" s="15"/>
      <c r="AO6" s="15"/>
      <c r="AP6" s="15"/>
      <c r="AQ6" s="15"/>
      <c r="AR6" s="319" t="s">
        <v>19</v>
      </c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16"/>
      <c r="BE6" s="165"/>
      <c r="BF6" s="320"/>
      <c r="BG6" s="320"/>
      <c r="BH6" s="320"/>
      <c r="BI6" s="320"/>
      <c r="BJ6" s="319" t="s">
        <v>48</v>
      </c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16"/>
      <c r="BW6" s="152"/>
      <c r="BX6" s="320"/>
      <c r="BY6" s="320"/>
      <c r="BZ6" s="320"/>
      <c r="CA6" s="320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16"/>
      <c r="CO6" s="153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16"/>
      <c r="DG6" s="152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16"/>
      <c r="DY6" s="316"/>
      <c r="DZ6" s="316"/>
      <c r="EA6" s="316"/>
      <c r="EB6" s="316"/>
      <c r="EC6" s="316"/>
      <c r="ED6" s="316"/>
      <c r="EE6" s="316"/>
      <c r="EF6" s="316"/>
      <c r="EG6" s="316"/>
      <c r="EH6" s="316"/>
      <c r="EI6" s="316"/>
      <c r="EJ6" s="316"/>
      <c r="EK6" s="316"/>
      <c r="EL6" s="316"/>
      <c r="EM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H6" s="316"/>
      <c r="FI6" s="316"/>
      <c r="FJ6" s="316"/>
      <c r="FK6" s="316"/>
      <c r="FL6" s="316"/>
      <c r="FM6" s="316"/>
      <c r="FN6" s="316"/>
      <c r="FO6" s="316"/>
      <c r="FP6" s="316"/>
      <c r="FQ6" s="316"/>
      <c r="FR6" s="316"/>
      <c r="FS6" s="316"/>
      <c r="FT6" s="316"/>
      <c r="FU6" s="316"/>
      <c r="FV6" s="316"/>
      <c r="FW6" s="317"/>
      <c r="FX6" s="140"/>
      <c r="FY6" s="318"/>
      <c r="FZ6" s="318"/>
      <c r="GA6" s="318"/>
      <c r="GB6" s="318"/>
      <c r="GC6" s="316"/>
      <c r="GD6" s="316"/>
      <c r="GE6" s="316"/>
      <c r="GF6" s="316"/>
      <c r="GG6" s="316"/>
      <c r="GH6" s="316"/>
      <c r="GI6" s="316"/>
      <c r="GJ6" s="316"/>
      <c r="GK6" s="316"/>
      <c r="GL6" s="316"/>
      <c r="GM6" s="316"/>
      <c r="GN6" s="317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274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264">
        <v>17.4</v>
      </c>
      <c r="J13" s="127">
        <v>21.6</v>
      </c>
      <c r="K13" s="132">
        <v>19.1</v>
      </c>
      <c r="L13" s="266">
        <v>25.5</v>
      </c>
      <c r="M13" s="264">
        <v>37</v>
      </c>
      <c r="N13" s="127">
        <v>21.8</v>
      </c>
      <c r="O13" s="127">
        <v>27.1</v>
      </c>
      <c r="P13" s="132">
        <v>32.1</v>
      </c>
      <c r="Q13" s="264">
        <v>39.4</v>
      </c>
      <c r="R13" s="264">
        <v>46.5</v>
      </c>
      <c r="S13" s="264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274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263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264">
        <v>379.8</v>
      </c>
      <c r="I17" s="264">
        <v>277.1</v>
      </c>
      <c r="J17" s="264">
        <v>326.9</v>
      </c>
      <c r="K17" s="266">
        <v>133.1</v>
      </c>
      <c r="L17" s="264">
        <v>138</v>
      </c>
      <c r="M17" s="264">
        <v>204.7</v>
      </c>
      <c r="N17" s="264">
        <v>484.4</v>
      </c>
      <c r="O17" s="264">
        <v>385.6</v>
      </c>
      <c r="P17" s="264">
        <v>869.8</v>
      </c>
      <c r="Q17" s="264">
        <v>842.1</v>
      </c>
      <c r="R17" s="264">
        <v>964.3</v>
      </c>
      <c r="S17" s="264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FZ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E2" sqref="GE2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18"/>
      <c r="E7" s="318"/>
      <c r="F7" s="318"/>
      <c r="G7" s="318"/>
      <c r="H7" s="319" t="s">
        <v>21</v>
      </c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196"/>
      <c r="U7" s="165"/>
      <c r="V7" s="318"/>
      <c r="W7" s="318"/>
      <c r="X7" s="318"/>
      <c r="Y7" s="318"/>
      <c r="Z7" s="319" t="s">
        <v>44</v>
      </c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196"/>
      <c r="AM7" s="165"/>
      <c r="AN7" s="318"/>
      <c r="AO7" s="318"/>
      <c r="AP7" s="318"/>
      <c r="AQ7" s="318"/>
      <c r="AR7" s="319" t="s">
        <v>45</v>
      </c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196"/>
      <c r="BE7" s="197"/>
      <c r="BF7" s="318"/>
      <c r="BG7" s="318"/>
      <c r="BH7" s="318"/>
      <c r="BI7" s="318"/>
      <c r="BJ7" s="319" t="s">
        <v>46</v>
      </c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W7" s="210"/>
      <c r="BX7" s="318"/>
      <c r="BY7" s="318"/>
      <c r="BZ7" s="318"/>
      <c r="CA7" s="318"/>
      <c r="CB7" s="319" t="s">
        <v>47</v>
      </c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O7" s="210"/>
      <c r="CP7" s="318"/>
      <c r="CQ7" s="318"/>
      <c r="CR7" s="318"/>
      <c r="CS7" s="318"/>
      <c r="CT7" s="319">
        <v>2008</v>
      </c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21"/>
      <c r="DF7" s="235"/>
      <c r="DG7" s="200"/>
      <c r="DH7" s="319">
        <v>2009</v>
      </c>
      <c r="DI7" s="319"/>
      <c r="DJ7" s="319"/>
      <c r="DK7" s="319"/>
      <c r="DL7" s="319">
        <v>2009</v>
      </c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21"/>
      <c r="DX7" s="235"/>
      <c r="DY7" s="235"/>
      <c r="DZ7" s="319">
        <v>2010</v>
      </c>
      <c r="EA7" s="319"/>
      <c r="EB7" s="319"/>
      <c r="EC7" s="319"/>
      <c r="ED7" s="319">
        <v>2010</v>
      </c>
      <c r="EE7" s="319"/>
      <c r="EF7" s="319"/>
      <c r="EG7" s="319"/>
      <c r="EH7" s="319"/>
      <c r="EI7" s="319"/>
      <c r="EJ7" s="319"/>
      <c r="EK7" s="319"/>
      <c r="EL7" s="319"/>
      <c r="EM7" s="319"/>
      <c r="EN7" s="319"/>
      <c r="EO7" s="321"/>
      <c r="EP7" s="235"/>
      <c r="EQ7" s="210"/>
      <c r="ER7" s="319">
        <v>2011</v>
      </c>
      <c r="ES7" s="319"/>
      <c r="ET7" s="319"/>
      <c r="EU7" s="319"/>
      <c r="EV7" s="319"/>
      <c r="FB7" s="237">
        <v>2011</v>
      </c>
      <c r="FJ7" s="319">
        <v>2012</v>
      </c>
      <c r="FK7" s="319"/>
      <c r="FL7" s="319"/>
      <c r="FM7" s="319"/>
      <c r="FN7" s="319"/>
      <c r="FT7" s="237">
        <v>2012</v>
      </c>
      <c r="GA7" s="319">
        <v>2013</v>
      </c>
      <c r="GB7" s="319"/>
      <c r="GC7" s="319"/>
      <c r="GD7" s="319"/>
      <c r="GE7" s="319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1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1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1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70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3">
        <f t="shared" si="18"/>
        <v>743.8</v>
      </c>
      <c r="GB13" s="273">
        <f t="shared" si="19"/>
        <v>744.9</v>
      </c>
      <c r="GC13" s="273">
        <f t="shared" si="20"/>
        <v>991.2</v>
      </c>
      <c r="GD13" s="273">
        <f t="shared" si="21"/>
        <v>1182.6</v>
      </c>
      <c r="GE13" s="19">
        <v>231.8</v>
      </c>
      <c r="GF13" s="19">
        <v>256.1</v>
      </c>
      <c r="GG13" s="19">
        <v>255.9</v>
      </c>
      <c r="GH13" s="273">
        <v>199</v>
      </c>
      <c r="GI13" s="273">
        <v>218.6</v>
      </c>
      <c r="GJ13" s="273">
        <v>327.3</v>
      </c>
      <c r="GK13" s="273">
        <v>172.6</v>
      </c>
      <c r="GL13" s="273">
        <v>385.3</v>
      </c>
      <c r="GM13" s="273">
        <v>433.3</v>
      </c>
      <c r="GN13" s="273">
        <v>366.2</v>
      </c>
      <c r="GO13" s="19">
        <v>460.2</v>
      </c>
      <c r="GP13" s="273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70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3">
        <f t="shared" si="18"/>
        <v>101.2</v>
      </c>
      <c r="GB14" s="273">
        <f t="shared" si="19"/>
        <v>492.4</v>
      </c>
      <c r="GC14" s="273">
        <f t="shared" si="20"/>
        <v>471.2</v>
      </c>
      <c r="GD14" s="273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1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1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8">
        <f>GE17+GE18+GE19+GE20+GE21+GE22+GE23+GE24+GE25+GE26+GE27+GE28+GE29+GE30</f>
        <v>7876.9</v>
      </c>
      <c r="GF16" s="288">
        <f aca="true" t="shared" si="40" ref="GF16:GP16">GF17+GF18+GF19+GF20+GF21+GF22+GF23+GF24+GF25+GF26+GF27+GF28+GF29+GF30</f>
        <v>8551.6</v>
      </c>
      <c r="GG16" s="288">
        <f t="shared" si="40"/>
        <v>9871.8</v>
      </c>
      <c r="GH16" s="288">
        <f t="shared" si="40"/>
        <v>8041</v>
      </c>
      <c r="GI16" s="288">
        <f t="shared" si="40"/>
        <v>9353.8</v>
      </c>
      <c r="GJ16" s="288">
        <f t="shared" si="40"/>
        <v>7233.4</v>
      </c>
      <c r="GK16" s="288">
        <f t="shared" si="40"/>
        <v>7991.1</v>
      </c>
      <c r="GL16" s="288">
        <f t="shared" si="40"/>
        <v>7977.5</v>
      </c>
      <c r="GM16" s="288">
        <f t="shared" si="40"/>
        <v>13912.8</v>
      </c>
      <c r="GN16" s="288">
        <f t="shared" si="40"/>
        <v>17074.5</v>
      </c>
      <c r="GO16" s="288">
        <f t="shared" si="40"/>
        <v>21409.7</v>
      </c>
      <c r="GP16" s="288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8">
        <v>1241.7</v>
      </c>
      <c r="EH17" s="186">
        <v>1322.5</v>
      </c>
      <c r="EI17" s="186">
        <v>1381.1</v>
      </c>
      <c r="EJ17" s="269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70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3">
        <f t="shared" si="18"/>
        <v>4311.7</v>
      </c>
      <c r="GB17" s="273">
        <f t="shared" si="19"/>
        <v>4909.9</v>
      </c>
      <c r="GC17" s="273">
        <f t="shared" si="20"/>
        <v>5774.4</v>
      </c>
      <c r="GD17" s="273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70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3">
        <f t="shared" si="18"/>
        <v>1215.8</v>
      </c>
      <c r="GB18" s="273">
        <f t="shared" si="19"/>
        <v>1692.9</v>
      </c>
      <c r="GC18" s="273">
        <f t="shared" si="20"/>
        <v>3342.6</v>
      </c>
      <c r="GD18" s="273">
        <f t="shared" si="21"/>
        <v>2049.5</v>
      </c>
      <c r="GE18" s="19">
        <v>262.8</v>
      </c>
      <c r="GF18" s="19">
        <v>465</v>
      </c>
      <c r="GG18" s="19">
        <v>488</v>
      </c>
      <c r="GH18" s="273">
        <v>581.1</v>
      </c>
      <c r="GI18" s="273">
        <v>507.8</v>
      </c>
      <c r="GJ18" s="273">
        <v>604</v>
      </c>
      <c r="GK18" s="273">
        <v>902</v>
      </c>
      <c r="GL18" s="273">
        <v>986.9</v>
      </c>
      <c r="GM18" s="273">
        <v>1453.7</v>
      </c>
      <c r="GN18" s="273">
        <v>863.1</v>
      </c>
      <c r="GO18" s="19">
        <v>649.5</v>
      </c>
      <c r="GP18" s="273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70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3">
        <f t="shared" si="18"/>
        <v>30.7</v>
      </c>
      <c r="GB19" s="273">
        <f t="shared" si="19"/>
        <v>60.3</v>
      </c>
      <c r="GC19" s="273">
        <f t="shared" si="20"/>
        <v>82.8</v>
      </c>
      <c r="GD19" s="273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70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3">
        <f t="shared" si="18"/>
        <v>44.1</v>
      </c>
      <c r="GB20" s="273">
        <f t="shared" si="19"/>
        <v>67.3</v>
      </c>
      <c r="GC20" s="273">
        <f t="shared" si="20"/>
        <v>82.6</v>
      </c>
      <c r="GD20" s="273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70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3">
        <f t="shared" si="18"/>
        <v>398.5</v>
      </c>
      <c r="GB21" s="273">
        <f t="shared" si="19"/>
        <v>386.2</v>
      </c>
      <c r="GC21" s="273">
        <f t="shared" si="20"/>
        <v>377.3</v>
      </c>
      <c r="GD21" s="273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70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3">
        <f t="shared" si="18"/>
        <v>239.8</v>
      </c>
      <c r="GB22" s="273">
        <f t="shared" si="19"/>
        <v>458.3</v>
      </c>
      <c r="GC22" s="273">
        <f t="shared" si="20"/>
        <v>115.8</v>
      </c>
      <c r="GD22" s="273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70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3">
        <f t="shared" si="18"/>
        <v>197.9</v>
      </c>
      <c r="GB23" s="273">
        <f t="shared" si="19"/>
        <v>278</v>
      </c>
      <c r="GC23" s="273">
        <f t="shared" si="20"/>
        <v>289.1</v>
      </c>
      <c r="GD23" s="273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70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3">
        <f t="shared" si="18"/>
        <v>279.6</v>
      </c>
      <c r="GB24" s="273">
        <f t="shared" si="19"/>
        <v>504.2</v>
      </c>
      <c r="GC24" s="273">
        <f t="shared" si="20"/>
        <v>876</v>
      </c>
      <c r="GD24" s="273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3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70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3">
        <f t="shared" si="18"/>
        <v>2611.9</v>
      </c>
      <c r="GB25" s="273">
        <f t="shared" si="19"/>
        <v>4337.8</v>
      </c>
      <c r="GC25" s="273">
        <f t="shared" si="20"/>
        <v>4604.4</v>
      </c>
      <c r="GD25" s="273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70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3">
        <f t="shared" si="18"/>
        <v>15862.3</v>
      </c>
      <c r="GB26" s="273">
        <f t="shared" si="19"/>
        <v>10778.1</v>
      </c>
      <c r="GC26" s="273">
        <f t="shared" si="20"/>
        <v>13176.5</v>
      </c>
      <c r="GD26" s="273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70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3">
        <f t="shared" si="18"/>
        <v>198</v>
      </c>
      <c r="GB27" s="273">
        <f t="shared" si="19"/>
        <v>245</v>
      </c>
      <c r="GC27" s="273">
        <f t="shared" si="20"/>
        <v>231.5</v>
      </c>
      <c r="GD27" s="273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70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3">
        <f t="shared" si="18"/>
        <v>474.1</v>
      </c>
      <c r="GB28" s="273">
        <f t="shared" si="19"/>
        <v>450.4</v>
      </c>
      <c r="GC28" s="273">
        <f t="shared" si="20"/>
        <v>441.2</v>
      </c>
      <c r="GD28" s="273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70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3">
        <f t="shared" si="18"/>
        <v>267.1</v>
      </c>
      <c r="GB29" s="273">
        <f t="shared" si="19"/>
        <v>265.8</v>
      </c>
      <c r="GC29" s="273">
        <f t="shared" si="20"/>
        <v>281.1</v>
      </c>
      <c r="GD29" s="273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70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3">
        <f t="shared" si="18"/>
        <v>168.8</v>
      </c>
      <c r="GB30" s="273">
        <f t="shared" si="19"/>
        <v>194</v>
      </c>
      <c r="GC30" s="273">
        <f t="shared" si="20"/>
        <v>206.1</v>
      </c>
      <c r="GD30" s="273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1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3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7">
        <v>1639.5</v>
      </c>
      <c r="EL32" s="267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2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7">
        <v>2168.3</v>
      </c>
      <c r="FY32" s="267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D7:G7"/>
    <mergeCell ref="BX7:CA7"/>
    <mergeCell ref="CB7:CL7"/>
    <mergeCell ref="Z7:AK7"/>
    <mergeCell ref="BF7:BI7"/>
    <mergeCell ref="BJ7:BT7"/>
    <mergeCell ref="H7:S7"/>
    <mergeCell ref="AN7:AQ7"/>
    <mergeCell ref="AR7:BC7"/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Q141"/>
  <sheetViews>
    <sheetView tabSelected="1" zoomScale="110" zoomScaleNormal="110" zoomScalePageLayoutView="0" workbookViewId="0" topLeftCell="A1">
      <pane xSplit="1" topLeftCell="AW1" activePane="topRight" state="frozen"/>
      <selection pane="topLeft" activeCell="A1" sqref="A1"/>
      <selection pane="topRight" activeCell="BQ13" sqref="BQ13"/>
    </sheetView>
  </sheetViews>
  <sheetFormatPr defaultColWidth="9.00390625" defaultRowHeight="12.75"/>
  <cols>
    <col min="1" max="1" width="74.8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23" width="9.125" style="0" customWidth="1"/>
    <col min="44" max="44" width="10.25390625" style="0" bestFit="1" customWidth="1"/>
    <col min="53" max="53" width="9.125" style="0" customWidth="1"/>
    <col min="54" max="57" width="9.125" style="0" hidden="1" customWidth="1"/>
  </cols>
  <sheetData>
    <row r="2" spans="1:19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11"/>
      <c r="R2" s="309"/>
      <c r="S2" s="291"/>
    </row>
    <row r="3" spans="1:53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92"/>
      <c r="S3" s="291"/>
      <c r="BA3" s="307"/>
    </row>
    <row r="4" spans="1:69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83" t="s">
        <v>22</v>
      </c>
      <c r="H4" s="283" t="s">
        <v>23</v>
      </c>
      <c r="I4" s="283" t="s">
        <v>24</v>
      </c>
      <c r="J4" s="283" t="s">
        <v>25</v>
      </c>
      <c r="K4" s="283" t="s">
        <v>26</v>
      </c>
      <c r="L4" s="283" t="s">
        <v>27</v>
      </c>
      <c r="M4" s="283" t="s">
        <v>28</v>
      </c>
      <c r="N4" s="283" t="s">
        <v>29</v>
      </c>
      <c r="O4" s="283" t="s">
        <v>30</v>
      </c>
      <c r="P4" s="283" t="s">
        <v>31</v>
      </c>
      <c r="Q4" s="283" t="s">
        <v>32</v>
      </c>
      <c r="R4" s="289" t="s">
        <v>33</v>
      </c>
      <c r="S4" s="289"/>
      <c r="T4" s="37" t="s">
        <v>1</v>
      </c>
      <c r="U4" s="37" t="s">
        <v>2</v>
      </c>
      <c r="V4" s="37" t="s">
        <v>3</v>
      </c>
      <c r="W4" s="37" t="s">
        <v>4</v>
      </c>
      <c r="X4" s="283" t="s">
        <v>22</v>
      </c>
      <c r="Y4" s="283" t="s">
        <v>23</v>
      </c>
      <c r="Z4" s="283" t="s">
        <v>24</v>
      </c>
      <c r="AA4" s="283" t="s">
        <v>25</v>
      </c>
      <c r="AB4" s="283" t="s">
        <v>26</v>
      </c>
      <c r="AC4" s="283" t="s">
        <v>27</v>
      </c>
      <c r="AD4" s="283" t="s">
        <v>28</v>
      </c>
      <c r="AE4" s="283" t="s">
        <v>29</v>
      </c>
      <c r="AF4" s="283" t="s">
        <v>30</v>
      </c>
      <c r="AG4" s="283" t="s">
        <v>31</v>
      </c>
      <c r="AH4" s="283" t="s">
        <v>32</v>
      </c>
      <c r="AI4" s="283" t="s">
        <v>33</v>
      </c>
      <c r="AJ4" s="283"/>
      <c r="AK4" s="37" t="s">
        <v>1</v>
      </c>
      <c r="AL4" s="37" t="s">
        <v>2</v>
      </c>
      <c r="AM4" s="37" t="s">
        <v>3</v>
      </c>
      <c r="AN4" s="37" t="s">
        <v>4</v>
      </c>
      <c r="AO4" s="283" t="s">
        <v>22</v>
      </c>
      <c r="AP4" s="283" t="s">
        <v>23</v>
      </c>
      <c r="AQ4" s="283" t="s">
        <v>24</v>
      </c>
      <c r="AR4" s="283" t="s">
        <v>25</v>
      </c>
      <c r="AS4" s="283" t="s">
        <v>26</v>
      </c>
      <c r="AT4" s="283" t="s">
        <v>27</v>
      </c>
      <c r="AU4" s="283" t="s">
        <v>28</v>
      </c>
      <c r="AV4" s="283" t="s">
        <v>29</v>
      </c>
      <c r="AW4" s="283" t="s">
        <v>30</v>
      </c>
      <c r="AX4" s="283" t="s">
        <v>31</v>
      </c>
      <c r="AY4" s="283" t="s">
        <v>32</v>
      </c>
      <c r="AZ4" s="283" t="s">
        <v>33</v>
      </c>
      <c r="BA4" s="307"/>
      <c r="BB4" s="37" t="s">
        <v>1</v>
      </c>
      <c r="BC4" s="37" t="s">
        <v>2</v>
      </c>
      <c r="BD4" s="37" t="s">
        <v>3</v>
      </c>
      <c r="BE4" s="37" t="s">
        <v>4</v>
      </c>
      <c r="BF4" s="283" t="s">
        <v>22</v>
      </c>
      <c r="BG4" s="283" t="s">
        <v>23</v>
      </c>
      <c r="BH4" s="283" t="s">
        <v>24</v>
      </c>
      <c r="BI4" s="283" t="s">
        <v>25</v>
      </c>
      <c r="BJ4" s="283" t="s">
        <v>26</v>
      </c>
      <c r="BK4" s="283" t="s">
        <v>27</v>
      </c>
      <c r="BL4" s="283" t="s">
        <v>28</v>
      </c>
      <c r="BM4" s="283" t="s">
        <v>29</v>
      </c>
      <c r="BN4" s="283" t="s">
        <v>30</v>
      </c>
      <c r="BO4" s="283" t="s">
        <v>31</v>
      </c>
      <c r="BP4" s="283" t="s">
        <v>32</v>
      </c>
      <c r="BQ4" s="283" t="s">
        <v>33</v>
      </c>
    </row>
    <row r="5" spans="1:69" ht="12.75" hidden="1">
      <c r="A5" s="9"/>
      <c r="B5" s="9"/>
      <c r="C5" s="9"/>
      <c r="D5" s="9"/>
      <c r="E5" s="9"/>
      <c r="F5" s="9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93"/>
      <c r="S5" s="293"/>
      <c r="T5" s="9"/>
      <c r="U5" s="9"/>
      <c r="V5" s="9"/>
      <c r="W5" s="9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9"/>
      <c r="AL5" s="9"/>
      <c r="AM5" s="9"/>
      <c r="AN5" s="9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B5" s="9"/>
      <c r="BC5" s="9"/>
      <c r="BD5" s="9"/>
      <c r="BE5" s="9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</row>
    <row r="6" spans="1:69" ht="13.5" hidden="1" thickBot="1">
      <c r="A6" s="9"/>
      <c r="B6" s="9"/>
      <c r="C6" s="9"/>
      <c r="D6" s="9"/>
      <c r="E6" s="9"/>
      <c r="F6" s="9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312"/>
      <c r="R6" s="312"/>
      <c r="S6" s="293"/>
      <c r="T6" s="9"/>
      <c r="U6" s="9"/>
      <c r="V6" s="9"/>
      <c r="W6" s="9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9"/>
      <c r="AL6" s="9"/>
      <c r="AM6" s="9"/>
      <c r="AN6" s="9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307"/>
      <c r="BB6" s="9"/>
      <c r="BC6" s="9"/>
      <c r="BD6" s="9"/>
      <c r="BE6" s="9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</row>
    <row r="7" spans="1:69" ht="12.75">
      <c r="A7" s="151"/>
      <c r="B7" s="230"/>
      <c r="C7" s="318"/>
      <c r="D7" s="318"/>
      <c r="E7" s="318"/>
      <c r="F7" s="318"/>
      <c r="G7" s="322" t="s">
        <v>132</v>
      </c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299">
        <v>2015</v>
      </c>
      <c r="T7" s="318"/>
      <c r="U7" s="318"/>
      <c r="V7" s="318"/>
      <c r="W7" s="318"/>
      <c r="X7" s="322">
        <v>2015</v>
      </c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299"/>
      <c r="AK7" s="318"/>
      <c r="AL7" s="318"/>
      <c r="AM7" s="318"/>
      <c r="AN7" s="318"/>
      <c r="AO7" s="322">
        <v>2016</v>
      </c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B7" s="318"/>
      <c r="BC7" s="318"/>
      <c r="BD7" s="318"/>
      <c r="BE7" s="318"/>
      <c r="BF7" s="322">
        <v>2017</v>
      </c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</row>
    <row r="8" spans="1:69" ht="13.5" thickBot="1">
      <c r="A8" s="122" t="s">
        <v>49</v>
      </c>
      <c r="B8" s="231">
        <v>2014</v>
      </c>
      <c r="C8" s="122" t="s">
        <v>1</v>
      </c>
      <c r="D8" s="122" t="s">
        <v>2</v>
      </c>
      <c r="E8" s="122" t="s">
        <v>3</v>
      </c>
      <c r="F8" s="122" t="s">
        <v>4</v>
      </c>
      <c r="G8" s="285" t="s">
        <v>5</v>
      </c>
      <c r="H8" s="285" t="s">
        <v>6</v>
      </c>
      <c r="I8" s="285" t="s">
        <v>7</v>
      </c>
      <c r="J8" s="285" t="s">
        <v>8</v>
      </c>
      <c r="K8" s="285" t="s">
        <v>9</v>
      </c>
      <c r="L8" s="285" t="s">
        <v>10</v>
      </c>
      <c r="M8" s="285" t="s">
        <v>11</v>
      </c>
      <c r="N8" s="285" t="s">
        <v>12</v>
      </c>
      <c r="O8" s="285" t="s">
        <v>16</v>
      </c>
      <c r="P8" s="285" t="s">
        <v>13</v>
      </c>
      <c r="Q8" s="285" t="s">
        <v>14</v>
      </c>
      <c r="R8" s="290" t="s">
        <v>15</v>
      </c>
      <c r="S8" s="290"/>
      <c r="T8" s="122" t="s">
        <v>1</v>
      </c>
      <c r="U8" s="122" t="s">
        <v>2</v>
      </c>
      <c r="V8" s="122" t="s">
        <v>3</v>
      </c>
      <c r="W8" s="122" t="s">
        <v>4</v>
      </c>
      <c r="X8" s="285" t="s">
        <v>5</v>
      </c>
      <c r="Y8" s="285" t="s">
        <v>6</v>
      </c>
      <c r="Z8" s="285" t="s">
        <v>7</v>
      </c>
      <c r="AA8" s="285" t="s">
        <v>8</v>
      </c>
      <c r="AB8" s="285" t="s">
        <v>9</v>
      </c>
      <c r="AC8" s="285" t="s">
        <v>10</v>
      </c>
      <c r="AD8" s="285" t="s">
        <v>11</v>
      </c>
      <c r="AE8" s="285" t="s">
        <v>12</v>
      </c>
      <c r="AF8" s="285" t="s">
        <v>16</v>
      </c>
      <c r="AG8" s="285" t="s">
        <v>13</v>
      </c>
      <c r="AH8" s="285" t="s">
        <v>14</v>
      </c>
      <c r="AI8" s="285" t="s">
        <v>15</v>
      </c>
      <c r="AJ8" s="231">
        <v>2016</v>
      </c>
      <c r="AK8" s="122" t="s">
        <v>1</v>
      </c>
      <c r="AL8" s="122" t="s">
        <v>2</v>
      </c>
      <c r="AM8" s="122" t="s">
        <v>3</v>
      </c>
      <c r="AN8" s="122" t="s">
        <v>4</v>
      </c>
      <c r="AO8" s="285" t="s">
        <v>5</v>
      </c>
      <c r="AP8" s="285" t="s">
        <v>6</v>
      </c>
      <c r="AQ8" s="285" t="s">
        <v>7</v>
      </c>
      <c r="AR8" s="285" t="s">
        <v>8</v>
      </c>
      <c r="AS8" s="285" t="s">
        <v>9</v>
      </c>
      <c r="AT8" s="285" t="s">
        <v>10</v>
      </c>
      <c r="AU8" s="285" t="s">
        <v>11</v>
      </c>
      <c r="AV8" s="285" t="s">
        <v>12</v>
      </c>
      <c r="AW8" s="285" t="s">
        <v>16</v>
      </c>
      <c r="AX8" s="285" t="s">
        <v>13</v>
      </c>
      <c r="AY8" s="285" t="s">
        <v>14</v>
      </c>
      <c r="AZ8" s="285" t="s">
        <v>15</v>
      </c>
      <c r="BA8" s="231">
        <v>2017</v>
      </c>
      <c r="BB8" s="122" t="s">
        <v>1</v>
      </c>
      <c r="BC8" s="122" t="s">
        <v>2</v>
      </c>
      <c r="BD8" s="122" t="s">
        <v>3</v>
      </c>
      <c r="BE8" s="122" t="s">
        <v>4</v>
      </c>
      <c r="BF8" s="285" t="s">
        <v>5</v>
      </c>
      <c r="BG8" s="285" t="s">
        <v>6</v>
      </c>
      <c r="BH8" s="285" t="s">
        <v>7</v>
      </c>
      <c r="BI8" s="285" t="s">
        <v>8</v>
      </c>
      <c r="BJ8" s="285" t="s">
        <v>9</v>
      </c>
      <c r="BK8" s="285" t="s">
        <v>10</v>
      </c>
      <c r="BL8" s="285" t="s">
        <v>11</v>
      </c>
      <c r="BM8" s="285" t="s">
        <v>12</v>
      </c>
      <c r="BN8" s="285" t="s">
        <v>16</v>
      </c>
      <c r="BO8" s="285" t="s">
        <v>13</v>
      </c>
      <c r="BP8" s="285" t="s">
        <v>14</v>
      </c>
      <c r="BQ8" s="285" t="s">
        <v>15</v>
      </c>
    </row>
    <row r="9" spans="2:36" ht="12.75">
      <c r="B9" s="30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8"/>
    </row>
    <row r="10" spans="1:69" ht="12.75">
      <c r="A10" s="275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123"/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300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87"/>
      <c r="BF10" s="123">
        <v>14793.4</v>
      </c>
      <c r="BG10" s="123">
        <v>14630.1</v>
      </c>
      <c r="BH10" s="123">
        <v>22378.7</v>
      </c>
      <c r="BI10" s="123">
        <v>16443.9</v>
      </c>
      <c r="BJ10" s="123">
        <v>16383.3</v>
      </c>
      <c r="BK10" s="123">
        <v>18710.5</v>
      </c>
      <c r="BL10" s="123">
        <v>19993.4</v>
      </c>
      <c r="BM10" s="123">
        <v>19294.1</v>
      </c>
      <c r="BN10" s="123">
        <v>16825.2</v>
      </c>
      <c r="BO10" s="123">
        <v>17914.4</v>
      </c>
      <c r="BP10" s="123">
        <v>25041</v>
      </c>
      <c r="BQ10" s="123">
        <v>27107.3</v>
      </c>
    </row>
    <row r="11" spans="1:69" ht="12.75">
      <c r="A11" s="276"/>
      <c r="B11" s="298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287"/>
      <c r="AN11" s="287">
        <f aca="true" t="shared" si="1" ref="AN11:AN42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</row>
    <row r="12" spans="1:69" ht="12.75">
      <c r="A12" s="277" t="s">
        <v>106</v>
      </c>
      <c r="B12" s="298">
        <f>SUM(G12:R12)</f>
        <v>5596.5</v>
      </c>
      <c r="C12" s="298">
        <f>SUM(H12:R12)</f>
        <v>5300.1</v>
      </c>
      <c r="D12" s="298">
        <f>SUM(I12:T12)</f>
        <v>14808.3</v>
      </c>
      <c r="E12" s="298">
        <f>SUM(J12:U12)</f>
        <v>16430.1</v>
      </c>
      <c r="F12" s="298">
        <f>SUM(K12:V12)</f>
        <v>18094.1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2" ref="T12:T42">X12+Y12+Z12</f>
        <v>1862.2</v>
      </c>
      <c r="U12" s="123">
        <f aca="true" t="shared" si="3" ref="U12:U42">AA12+AB12+AC12</f>
        <v>1907.8</v>
      </c>
      <c r="V12" s="123">
        <f aca="true" t="shared" si="4" ref="V12:V42">AD12+AE12+AF12</f>
        <v>2076</v>
      </c>
      <c r="W12" s="125">
        <f aca="true" t="shared" si="5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3"/>
      <c r="AK12" s="123">
        <f aca="true" t="shared" si="6" ref="AK12:AK42">AO12+AP12+AQ12</f>
        <v>1839.3</v>
      </c>
      <c r="AL12" s="123">
        <f aca="true" t="shared" si="7" ref="AL12:AL42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F12" s="123">
        <v>1291.4</v>
      </c>
      <c r="BG12" s="123">
        <v>959.2</v>
      </c>
      <c r="BH12" s="123">
        <v>774.4</v>
      </c>
      <c r="BI12" s="123">
        <v>1237.2</v>
      </c>
      <c r="BJ12" s="123">
        <v>885.3</v>
      </c>
      <c r="BK12" s="123">
        <v>2029.8</v>
      </c>
      <c r="BL12" s="123">
        <v>1154.7</v>
      </c>
      <c r="BM12" s="123">
        <v>1312.7</v>
      </c>
      <c r="BN12" s="123">
        <v>1748.9</v>
      </c>
      <c r="BO12" s="123">
        <v>1241</v>
      </c>
      <c r="BP12" s="123">
        <v>1761.9</v>
      </c>
      <c r="BQ12" s="123">
        <v>2197.9</v>
      </c>
    </row>
    <row r="13" spans="1:69" ht="12.75">
      <c r="A13" s="278" t="s">
        <v>107</v>
      </c>
      <c r="B13" s="298">
        <f>SUM(G13:R13)</f>
        <v>2147.1</v>
      </c>
      <c r="C13" s="134">
        <f>G13+H13+I13</f>
        <v>304.7</v>
      </c>
      <c r="D13" s="134">
        <f aca="true" t="shared" si="8" ref="D13:D42">J13+K13+L13</f>
        <v>321.2</v>
      </c>
      <c r="E13" s="134">
        <f aca="true" t="shared" si="9" ref="E13:E42">M13+N13+O13</f>
        <v>598.1</v>
      </c>
      <c r="F13" s="134">
        <f aca="true" t="shared" si="10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2"/>
        <v>491.5</v>
      </c>
      <c r="U13" s="134">
        <f t="shared" si="3"/>
        <v>341.1</v>
      </c>
      <c r="V13" s="134">
        <f t="shared" si="4"/>
        <v>553.9</v>
      </c>
      <c r="W13" s="134">
        <f t="shared" si="5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27"/>
      <c r="AK13" s="134">
        <f t="shared" si="6"/>
        <v>379.5</v>
      </c>
      <c r="AL13" s="134">
        <f t="shared" si="7"/>
        <v>268.7</v>
      </c>
      <c r="AM13" s="134">
        <f aca="true" t="shared" si="11" ref="AM13:AM42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F13" s="127">
        <v>162.6</v>
      </c>
      <c r="BG13" s="127">
        <v>129.3</v>
      </c>
      <c r="BH13" s="127">
        <v>131.8</v>
      </c>
      <c r="BI13" s="127">
        <v>87.8</v>
      </c>
      <c r="BJ13" s="127">
        <v>62.4</v>
      </c>
      <c r="BK13" s="127">
        <v>134.6</v>
      </c>
      <c r="BL13" s="127">
        <v>117.6</v>
      </c>
      <c r="BM13" s="127">
        <v>141.2</v>
      </c>
      <c r="BN13" s="127">
        <v>285</v>
      </c>
      <c r="BO13" s="127">
        <v>283.5</v>
      </c>
      <c r="BP13" s="127">
        <v>373</v>
      </c>
      <c r="BQ13" s="127"/>
    </row>
    <row r="14" spans="1:69" ht="12.75">
      <c r="A14" s="278" t="s">
        <v>108</v>
      </c>
      <c r="B14" s="298">
        <f>SUM(G14:R14)</f>
        <v>2078.5</v>
      </c>
      <c r="C14" s="134">
        <f>G14+H14+I14</f>
        <v>444.6</v>
      </c>
      <c r="D14" s="134">
        <f t="shared" si="8"/>
        <v>531.5</v>
      </c>
      <c r="E14" s="134">
        <f t="shared" si="9"/>
        <v>582.1</v>
      </c>
      <c r="F14" s="134">
        <f t="shared" si="10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2"/>
        <v>487.3</v>
      </c>
      <c r="U14" s="134">
        <f t="shared" si="3"/>
        <v>473.3</v>
      </c>
      <c r="V14" s="134">
        <f t="shared" si="4"/>
        <v>783.2</v>
      </c>
      <c r="W14" s="134">
        <f t="shared" si="5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27"/>
      <c r="AK14" s="134">
        <f t="shared" si="6"/>
        <v>494</v>
      </c>
      <c r="AL14" s="134">
        <f t="shared" si="7"/>
        <v>605.4</v>
      </c>
      <c r="AM14" s="134">
        <f t="shared" si="11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F14" s="127">
        <v>153</v>
      </c>
      <c r="BG14" s="127">
        <v>107.5</v>
      </c>
      <c r="BH14" s="127">
        <v>255.8</v>
      </c>
      <c r="BI14" s="127">
        <v>156.7</v>
      </c>
      <c r="BJ14" s="127">
        <v>189</v>
      </c>
      <c r="BK14" s="127">
        <v>283.8</v>
      </c>
      <c r="BL14" s="127">
        <v>232</v>
      </c>
      <c r="BM14" s="127">
        <v>213.8</v>
      </c>
      <c r="BN14" s="127">
        <v>310</v>
      </c>
      <c r="BO14" s="127">
        <v>241.4</v>
      </c>
      <c r="BP14" s="127">
        <v>308.9</v>
      </c>
      <c r="BQ14" s="127"/>
    </row>
    <row r="15" spans="1:69" ht="12.75">
      <c r="A15" s="278" t="s">
        <v>109</v>
      </c>
      <c r="B15" s="298">
        <f>SUM(G15:R15)</f>
        <v>831.7</v>
      </c>
      <c r="C15" s="134">
        <f>G15+H15+I15</f>
        <v>59.4</v>
      </c>
      <c r="D15" s="134">
        <f t="shared" si="8"/>
        <v>146.6</v>
      </c>
      <c r="E15" s="134">
        <f t="shared" si="9"/>
        <v>266.1</v>
      </c>
      <c r="F15" s="134">
        <f t="shared" si="10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2"/>
        <v>809.4</v>
      </c>
      <c r="U15" s="134">
        <f t="shared" si="3"/>
        <v>924.1</v>
      </c>
      <c r="V15" s="134">
        <f t="shared" si="4"/>
        <v>524.6</v>
      </c>
      <c r="W15" s="134">
        <f t="shared" si="5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27"/>
      <c r="AK15" s="134">
        <f t="shared" si="6"/>
        <v>804.9</v>
      </c>
      <c r="AL15" s="134">
        <f t="shared" si="7"/>
        <v>792</v>
      </c>
      <c r="AM15" s="134">
        <f t="shared" si="11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F15" s="127">
        <v>950.9</v>
      </c>
      <c r="BG15" s="127">
        <v>697.4</v>
      </c>
      <c r="BH15" s="127">
        <v>345.5</v>
      </c>
      <c r="BI15" s="127">
        <v>939.4</v>
      </c>
      <c r="BJ15" s="127">
        <v>570.2</v>
      </c>
      <c r="BK15" s="127">
        <v>1544.5</v>
      </c>
      <c r="BL15" s="127">
        <v>725</v>
      </c>
      <c r="BM15" s="127">
        <v>866.2</v>
      </c>
      <c r="BN15" s="127">
        <v>1059.2</v>
      </c>
      <c r="BO15" s="127">
        <v>603.4</v>
      </c>
      <c r="BP15" s="127">
        <v>938.3</v>
      </c>
      <c r="BQ15" s="127"/>
    </row>
    <row r="16" spans="1:69" ht="12.75">
      <c r="A16" s="278" t="s">
        <v>110</v>
      </c>
      <c r="B16" s="298">
        <f>SUM(G16:R16)</f>
        <v>539.3</v>
      </c>
      <c r="C16" s="134">
        <f>G16+H16+I16</f>
        <v>41.6</v>
      </c>
      <c r="D16" s="134">
        <f t="shared" si="8"/>
        <v>85.9</v>
      </c>
      <c r="E16" s="134">
        <f t="shared" si="9"/>
        <v>154.3</v>
      </c>
      <c r="F16" s="134">
        <f t="shared" si="10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301">
        <v>696</v>
      </c>
      <c r="T16" s="134">
        <f t="shared" si="2"/>
        <v>74</v>
      </c>
      <c r="U16" s="134">
        <f t="shared" si="3"/>
        <v>169.3</v>
      </c>
      <c r="V16" s="134">
        <f t="shared" si="4"/>
        <v>214.3</v>
      </c>
      <c r="W16" s="134">
        <f t="shared" si="5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27"/>
      <c r="AK16" s="134">
        <f t="shared" si="6"/>
        <v>160.8</v>
      </c>
      <c r="AL16" s="134">
        <f t="shared" si="7"/>
        <v>270</v>
      </c>
      <c r="AM16" s="134">
        <f t="shared" si="11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F16" s="127">
        <v>24.9</v>
      </c>
      <c r="BG16" s="127">
        <v>25</v>
      </c>
      <c r="BH16" s="127">
        <v>41.3</v>
      </c>
      <c r="BI16" s="127">
        <v>53.3</v>
      </c>
      <c r="BJ16" s="127">
        <v>63.6</v>
      </c>
      <c r="BK16" s="127">
        <v>67</v>
      </c>
      <c r="BL16" s="127">
        <v>80</v>
      </c>
      <c r="BM16" s="127">
        <v>91.5</v>
      </c>
      <c r="BN16" s="127">
        <v>94.7</v>
      </c>
      <c r="BO16" s="127">
        <v>112.7</v>
      </c>
      <c r="BP16" s="127">
        <v>141.8</v>
      </c>
      <c r="BQ16" s="127"/>
    </row>
    <row r="17" spans="1:69" s="314" customFormat="1" ht="12.75">
      <c r="A17" s="313"/>
      <c r="B17" s="298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>
        <f t="shared" si="7"/>
        <v>0</v>
      </c>
      <c r="AM17" s="129">
        <f t="shared" si="11"/>
        <v>0</v>
      </c>
      <c r="AN17" s="129">
        <f t="shared" si="1"/>
        <v>0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</row>
    <row r="18" spans="1:69" ht="12.75">
      <c r="A18" s="277" t="s">
        <v>111</v>
      </c>
      <c r="B18" s="298">
        <f>SUM(G18:R18)</f>
        <v>140266.9</v>
      </c>
      <c r="C18" s="123">
        <f aca="true" t="shared" si="12" ref="C18:C31">G18+H18+I18</f>
        <v>25082.7</v>
      </c>
      <c r="D18" s="123">
        <f t="shared" si="8"/>
        <v>27075.1</v>
      </c>
      <c r="E18" s="123">
        <f t="shared" si="9"/>
        <v>30654.5</v>
      </c>
      <c r="F18" s="123">
        <f t="shared" si="10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4">
        <v>140604.2</v>
      </c>
      <c r="T18" s="123">
        <f t="shared" si="2"/>
        <v>38703.7</v>
      </c>
      <c r="U18" s="123">
        <f t="shared" si="3"/>
        <v>33084</v>
      </c>
      <c r="V18" s="123">
        <f t="shared" si="4"/>
        <v>31362.3</v>
      </c>
      <c r="W18" s="125">
        <f t="shared" si="5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3"/>
      <c r="AK18" s="123">
        <f t="shared" si="6"/>
        <v>25225.9</v>
      </c>
      <c r="AL18" s="123">
        <f t="shared" si="7"/>
        <v>31946</v>
      </c>
      <c r="AM18" s="123">
        <f t="shared" si="11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F18" s="123">
        <v>9004.5</v>
      </c>
      <c r="BG18" s="123">
        <v>9240.6</v>
      </c>
      <c r="BH18" s="123">
        <v>17790.5</v>
      </c>
      <c r="BI18" s="123">
        <v>12340.7</v>
      </c>
      <c r="BJ18" s="123">
        <v>13548.7</v>
      </c>
      <c r="BK18" s="123">
        <v>14688.4</v>
      </c>
      <c r="BL18" s="123">
        <v>16421.2</v>
      </c>
      <c r="BM18" s="123">
        <v>15766.3</v>
      </c>
      <c r="BN18" s="123">
        <v>13003.5</v>
      </c>
      <c r="BO18" s="123">
        <v>14192.7</v>
      </c>
      <c r="BP18" s="123">
        <v>19858.5</v>
      </c>
      <c r="BQ18" s="123"/>
    </row>
    <row r="19" spans="1:69" ht="12.75">
      <c r="A19" s="278" t="s">
        <v>133</v>
      </c>
      <c r="B19" s="298">
        <f>SUM(G19:R19)</f>
        <v>24835.2</v>
      </c>
      <c r="C19" s="134">
        <f t="shared" si="12"/>
        <v>4983.7</v>
      </c>
      <c r="D19" s="134">
        <f t="shared" si="8"/>
        <v>6216.6</v>
      </c>
      <c r="E19" s="134">
        <f t="shared" si="9"/>
        <v>6627</v>
      </c>
      <c r="F19" s="134">
        <f t="shared" si="10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2"/>
        <v>4909.8</v>
      </c>
      <c r="U19" s="134">
        <f t="shared" si="3"/>
        <v>6110.4</v>
      </c>
      <c r="V19" s="134">
        <f t="shared" si="4"/>
        <v>6228.4</v>
      </c>
      <c r="W19" s="134">
        <f t="shared" si="5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27"/>
      <c r="AK19" s="134">
        <f t="shared" si="6"/>
        <v>4189.5</v>
      </c>
      <c r="AL19" s="134">
        <f t="shared" si="7"/>
        <v>6474.9</v>
      </c>
      <c r="AM19" s="134">
        <f t="shared" si="11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F19" s="127">
        <v>1913.2</v>
      </c>
      <c r="BG19" s="127">
        <v>1973.4</v>
      </c>
      <c r="BH19" s="127">
        <v>2514.3</v>
      </c>
      <c r="BI19" s="127">
        <v>1954.7</v>
      </c>
      <c r="BJ19" s="127">
        <v>2058.5</v>
      </c>
      <c r="BK19" s="127">
        <v>2347.1</v>
      </c>
      <c r="BL19" s="127">
        <v>2382.6</v>
      </c>
      <c r="BM19" s="127">
        <v>2550.1</v>
      </c>
      <c r="BN19" s="127">
        <v>2630.6</v>
      </c>
      <c r="BO19" s="127">
        <v>2645.7</v>
      </c>
      <c r="BP19" s="127">
        <v>2934.4</v>
      </c>
      <c r="BQ19" s="127"/>
    </row>
    <row r="20" spans="1:69" ht="12.75">
      <c r="A20" s="278" t="s">
        <v>112</v>
      </c>
      <c r="B20" s="298">
        <f aca="true" t="shared" si="13" ref="B20:B31">SUM(G20:R20)</f>
        <v>6144.7</v>
      </c>
      <c r="C20" s="134">
        <f t="shared" si="12"/>
        <v>1194.9</v>
      </c>
      <c r="D20" s="134">
        <f t="shared" si="8"/>
        <v>1640.2</v>
      </c>
      <c r="E20" s="134">
        <f t="shared" si="9"/>
        <v>1653</v>
      </c>
      <c r="F20" s="134">
        <f t="shared" si="10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2"/>
        <v>859.5</v>
      </c>
      <c r="U20" s="134">
        <f t="shared" si="3"/>
        <v>1134.2</v>
      </c>
      <c r="V20" s="134">
        <f t="shared" si="4"/>
        <v>1867.4</v>
      </c>
      <c r="W20" s="134">
        <f t="shared" si="5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27"/>
      <c r="AK20" s="134">
        <f t="shared" si="6"/>
        <v>772.6</v>
      </c>
      <c r="AL20" s="134">
        <f t="shared" si="7"/>
        <v>915.8</v>
      </c>
      <c r="AM20" s="134">
        <f t="shared" si="11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F20" s="127">
        <v>100.1</v>
      </c>
      <c r="BG20" s="127">
        <v>160.7</v>
      </c>
      <c r="BH20" s="127">
        <v>296</v>
      </c>
      <c r="BI20" s="127">
        <v>338.2</v>
      </c>
      <c r="BJ20" s="127">
        <v>386.5</v>
      </c>
      <c r="BK20" s="127">
        <v>454.5</v>
      </c>
      <c r="BL20" s="127">
        <v>469</v>
      </c>
      <c r="BM20" s="127">
        <v>605.8</v>
      </c>
      <c r="BN20" s="127">
        <v>748.2</v>
      </c>
      <c r="BO20" s="127">
        <v>810.5</v>
      </c>
      <c r="BP20" s="127">
        <v>841.9</v>
      </c>
      <c r="BQ20" s="127"/>
    </row>
    <row r="21" spans="1:69" ht="12.75">
      <c r="A21" s="278" t="s">
        <v>113</v>
      </c>
      <c r="B21" s="298">
        <f t="shared" si="13"/>
        <v>2041.4</v>
      </c>
      <c r="C21" s="134">
        <f t="shared" si="12"/>
        <v>413.3</v>
      </c>
      <c r="D21" s="134">
        <f t="shared" si="8"/>
        <v>488.4</v>
      </c>
      <c r="E21" s="134">
        <f t="shared" si="9"/>
        <v>508.6</v>
      </c>
      <c r="F21" s="134">
        <f t="shared" si="10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2"/>
        <v>304.7</v>
      </c>
      <c r="U21" s="134">
        <f t="shared" si="3"/>
        <v>413.6</v>
      </c>
      <c r="V21" s="134">
        <f t="shared" si="4"/>
        <v>593.6</v>
      </c>
      <c r="W21" s="134">
        <f t="shared" si="5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27"/>
      <c r="AK21" s="134">
        <f t="shared" si="6"/>
        <v>379.6</v>
      </c>
      <c r="AL21" s="134">
        <f t="shared" si="7"/>
        <v>503.4</v>
      </c>
      <c r="AM21" s="134">
        <f t="shared" si="11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F21" s="127">
        <v>104.5</v>
      </c>
      <c r="BG21" s="127">
        <v>110</v>
      </c>
      <c r="BH21" s="127">
        <v>129.8</v>
      </c>
      <c r="BI21" s="127">
        <v>137.2</v>
      </c>
      <c r="BJ21" s="127">
        <v>141.1</v>
      </c>
      <c r="BK21" s="127">
        <v>174.2</v>
      </c>
      <c r="BL21" s="127">
        <v>166.5</v>
      </c>
      <c r="BM21" s="127">
        <v>192.1</v>
      </c>
      <c r="BN21" s="127">
        <v>219.7</v>
      </c>
      <c r="BO21" s="127">
        <v>185.4</v>
      </c>
      <c r="BP21" s="127">
        <v>248</v>
      </c>
      <c r="BQ21" s="127"/>
    </row>
    <row r="22" spans="1:69" ht="12.75">
      <c r="A22" s="278" t="s">
        <v>114</v>
      </c>
      <c r="B22" s="298">
        <f t="shared" si="13"/>
        <v>3198.2</v>
      </c>
      <c r="C22" s="134">
        <f t="shared" si="12"/>
        <v>141.1</v>
      </c>
      <c r="D22" s="134">
        <f t="shared" si="8"/>
        <v>396.3</v>
      </c>
      <c r="E22" s="134">
        <f t="shared" si="9"/>
        <v>983.9</v>
      </c>
      <c r="F22" s="134">
        <f t="shared" si="10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2"/>
        <v>1789.1</v>
      </c>
      <c r="U22" s="134">
        <f t="shared" si="3"/>
        <v>1578.4</v>
      </c>
      <c r="V22" s="134">
        <f t="shared" si="4"/>
        <v>1627</v>
      </c>
      <c r="W22" s="134">
        <f t="shared" si="5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27"/>
      <c r="AK22" s="134">
        <f t="shared" si="6"/>
        <v>1239.2</v>
      </c>
      <c r="AL22" s="134">
        <f t="shared" si="7"/>
        <v>1443.6</v>
      </c>
      <c r="AM22" s="134">
        <f t="shared" si="11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F22" s="127">
        <v>1083.2</v>
      </c>
      <c r="BG22" s="127">
        <v>846.9</v>
      </c>
      <c r="BH22" s="127">
        <v>970</v>
      </c>
      <c r="BI22" s="127">
        <v>927.8</v>
      </c>
      <c r="BJ22" s="127">
        <v>485.6</v>
      </c>
      <c r="BK22" s="127">
        <v>788.9</v>
      </c>
      <c r="BL22" s="127">
        <v>971.9</v>
      </c>
      <c r="BM22" s="127">
        <v>781</v>
      </c>
      <c r="BN22" s="127">
        <v>1011.9</v>
      </c>
      <c r="BO22" s="127">
        <v>627.5</v>
      </c>
      <c r="BP22" s="127">
        <v>1229</v>
      </c>
      <c r="BQ22" s="127"/>
    </row>
    <row r="23" spans="1:69" ht="12.75">
      <c r="A23" s="278" t="s">
        <v>115</v>
      </c>
      <c r="B23" s="298">
        <f t="shared" si="13"/>
        <v>1216.9</v>
      </c>
      <c r="C23" s="134">
        <f t="shared" si="12"/>
        <v>231.3</v>
      </c>
      <c r="D23" s="134">
        <f t="shared" si="8"/>
        <v>328.9</v>
      </c>
      <c r="E23" s="134">
        <f t="shared" si="9"/>
        <v>360.1</v>
      </c>
      <c r="F23" s="134">
        <f t="shared" si="10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2"/>
        <v>127.4</v>
      </c>
      <c r="U23" s="134">
        <f t="shared" si="3"/>
        <v>229</v>
      </c>
      <c r="V23" s="134">
        <f t="shared" si="4"/>
        <v>232.7</v>
      </c>
      <c r="W23" s="134">
        <f t="shared" si="5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27"/>
      <c r="AK23" s="134">
        <f t="shared" si="6"/>
        <v>82.8</v>
      </c>
      <c r="AL23" s="134">
        <f t="shared" si="7"/>
        <v>129.2</v>
      </c>
      <c r="AM23" s="134">
        <f t="shared" si="11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F23" s="127">
        <v>10.5</v>
      </c>
      <c r="BG23" s="127">
        <v>21</v>
      </c>
      <c r="BH23" s="127">
        <v>36.8</v>
      </c>
      <c r="BI23" s="127">
        <v>74</v>
      </c>
      <c r="BJ23" s="127">
        <v>64.7</v>
      </c>
      <c r="BK23" s="127">
        <v>47.3</v>
      </c>
      <c r="BL23" s="127">
        <v>55.4</v>
      </c>
      <c r="BM23" s="127">
        <v>49.7</v>
      </c>
      <c r="BN23" s="127">
        <v>65.1</v>
      </c>
      <c r="BO23" s="127">
        <v>55.7</v>
      </c>
      <c r="BP23" s="127">
        <v>51.8</v>
      </c>
      <c r="BQ23" s="127"/>
    </row>
    <row r="24" spans="1:69" ht="12.75">
      <c r="A24" s="278" t="s">
        <v>116</v>
      </c>
      <c r="B24" s="298">
        <f t="shared" si="13"/>
        <v>173.9</v>
      </c>
      <c r="C24" s="134">
        <f t="shared" si="12"/>
        <v>37.9</v>
      </c>
      <c r="D24" s="134">
        <f t="shared" si="8"/>
        <v>39.3</v>
      </c>
      <c r="E24" s="134">
        <f t="shared" si="9"/>
        <v>47.1</v>
      </c>
      <c r="F24" s="134">
        <f t="shared" si="10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2"/>
        <v>44.4</v>
      </c>
      <c r="U24" s="134">
        <f t="shared" si="3"/>
        <v>53</v>
      </c>
      <c r="V24" s="134">
        <f t="shared" si="4"/>
        <v>55.8</v>
      </c>
      <c r="W24" s="134">
        <f t="shared" si="5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27"/>
      <c r="AK24" s="134">
        <f t="shared" si="6"/>
        <v>42.9</v>
      </c>
      <c r="AL24" s="134">
        <f t="shared" si="7"/>
        <v>40</v>
      </c>
      <c r="AM24" s="134">
        <f t="shared" si="11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F24" s="127">
        <v>14.4</v>
      </c>
      <c r="BG24" s="127">
        <v>15.6</v>
      </c>
      <c r="BH24" s="127">
        <v>22.8</v>
      </c>
      <c r="BI24" s="127">
        <v>14.2</v>
      </c>
      <c r="BJ24" s="127">
        <v>21.1</v>
      </c>
      <c r="BK24" s="127">
        <v>28.7</v>
      </c>
      <c r="BL24" s="127">
        <v>13.7</v>
      </c>
      <c r="BM24" s="127">
        <v>24.8</v>
      </c>
      <c r="BN24" s="127">
        <v>25.3</v>
      </c>
      <c r="BO24" s="127">
        <v>30.7</v>
      </c>
      <c r="BP24" s="127">
        <v>24.9</v>
      </c>
      <c r="BQ24" s="127"/>
    </row>
    <row r="25" spans="1:69" ht="12.75">
      <c r="A25" s="278" t="s">
        <v>117</v>
      </c>
      <c r="B25" s="298">
        <f t="shared" si="13"/>
        <v>17304.7</v>
      </c>
      <c r="C25" s="134">
        <f t="shared" si="12"/>
        <v>2894.1</v>
      </c>
      <c r="D25" s="134">
        <f t="shared" si="8"/>
        <v>4494.9</v>
      </c>
      <c r="E25" s="134">
        <f t="shared" si="9"/>
        <v>5789.8</v>
      </c>
      <c r="F25" s="134">
        <f t="shared" si="10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2"/>
        <v>3130.2</v>
      </c>
      <c r="U25" s="134">
        <f t="shared" si="3"/>
        <v>4652.4</v>
      </c>
      <c r="V25" s="134">
        <f t="shared" si="4"/>
        <v>4814.4</v>
      </c>
      <c r="W25" s="134">
        <f t="shared" si="5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27"/>
      <c r="AK25" s="134">
        <f t="shared" si="6"/>
        <v>2060.8</v>
      </c>
      <c r="AL25" s="134">
        <f t="shared" si="7"/>
        <v>3794.7</v>
      </c>
      <c r="AM25" s="134">
        <f t="shared" si="11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F25" s="127">
        <v>498.7</v>
      </c>
      <c r="BG25" s="127">
        <v>577.6</v>
      </c>
      <c r="BH25" s="127">
        <v>960.9</v>
      </c>
      <c r="BI25" s="127">
        <v>1250.7</v>
      </c>
      <c r="BJ25" s="127">
        <v>1598.5</v>
      </c>
      <c r="BK25" s="127">
        <v>1775.5</v>
      </c>
      <c r="BL25" s="127">
        <v>2193.7</v>
      </c>
      <c r="BM25" s="127">
        <v>1899.7</v>
      </c>
      <c r="BN25" s="127">
        <v>1900.4</v>
      </c>
      <c r="BO25" s="127">
        <v>1849.7</v>
      </c>
      <c r="BP25" s="127">
        <v>1533.8</v>
      </c>
      <c r="BQ25" s="127"/>
    </row>
    <row r="26" spans="1:69" ht="12.75">
      <c r="A26" s="278" t="s">
        <v>118</v>
      </c>
      <c r="B26" s="298">
        <f t="shared" si="13"/>
        <v>80938.3</v>
      </c>
      <c r="C26" s="134">
        <f t="shared" si="12"/>
        <v>14110.9</v>
      </c>
      <c r="D26" s="134">
        <f t="shared" si="8"/>
        <v>12397.2</v>
      </c>
      <c r="E26" s="134">
        <f t="shared" si="9"/>
        <v>13601.7</v>
      </c>
      <c r="F26" s="134">
        <f t="shared" si="10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2"/>
        <v>26643.2</v>
      </c>
      <c r="U26" s="134">
        <f t="shared" si="3"/>
        <v>18094.2</v>
      </c>
      <c r="V26" s="134">
        <f t="shared" si="4"/>
        <v>15025.7</v>
      </c>
      <c r="W26" s="134">
        <f t="shared" si="5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27"/>
      <c r="AK26" s="134">
        <f t="shared" si="6"/>
        <v>15511.1</v>
      </c>
      <c r="AL26" s="134">
        <f t="shared" si="7"/>
        <v>17745.9</v>
      </c>
      <c r="AM26" s="134">
        <f t="shared" si="11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F26" s="127">
        <v>4978.7</v>
      </c>
      <c r="BG26" s="127">
        <v>5206.6</v>
      </c>
      <c r="BH26" s="127">
        <v>12524</v>
      </c>
      <c r="BI26" s="127">
        <v>7341.3</v>
      </c>
      <c r="BJ26" s="127">
        <v>8479.8</v>
      </c>
      <c r="BK26" s="127">
        <v>8738.8</v>
      </c>
      <c r="BL26" s="127">
        <v>9802.9</v>
      </c>
      <c r="BM26" s="127">
        <v>9250.4</v>
      </c>
      <c r="BN26" s="127">
        <v>6013.4</v>
      </c>
      <c r="BO26" s="127">
        <v>7567.4</v>
      </c>
      <c r="BP26" s="127">
        <v>12535.6</v>
      </c>
      <c r="BQ26" s="127"/>
    </row>
    <row r="27" spans="1:69" ht="12.75">
      <c r="A27" s="278" t="s">
        <v>119</v>
      </c>
      <c r="B27" s="298">
        <f t="shared" si="13"/>
        <v>72.5</v>
      </c>
      <c r="C27" s="134">
        <f t="shared" si="12"/>
        <v>19.3</v>
      </c>
      <c r="D27" s="134">
        <f t="shared" si="8"/>
        <v>16.7</v>
      </c>
      <c r="E27" s="134">
        <f t="shared" si="9"/>
        <v>19.9</v>
      </c>
      <c r="F27" s="134">
        <f t="shared" si="10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2"/>
        <v>9</v>
      </c>
      <c r="U27" s="134">
        <f t="shared" si="3"/>
        <v>7.2</v>
      </c>
      <c r="V27" s="134">
        <f t="shared" si="4"/>
        <v>20.6</v>
      </c>
      <c r="W27" s="134">
        <f t="shared" si="5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27"/>
      <c r="AK27" s="134">
        <f t="shared" si="6"/>
        <v>12.7</v>
      </c>
      <c r="AL27" s="134">
        <f t="shared" si="7"/>
        <v>21.4</v>
      </c>
      <c r="AM27" s="134">
        <f t="shared" si="11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F27" s="127">
        <v>1.5</v>
      </c>
      <c r="BG27" s="127">
        <v>4.4</v>
      </c>
      <c r="BH27" s="127">
        <v>12</v>
      </c>
      <c r="BI27" s="127">
        <v>4.1</v>
      </c>
      <c r="BJ27" s="127">
        <v>4.3</v>
      </c>
      <c r="BK27" s="127">
        <v>10.2</v>
      </c>
      <c r="BL27" s="127">
        <v>4</v>
      </c>
      <c r="BM27" s="127">
        <v>3</v>
      </c>
      <c r="BN27" s="127">
        <v>6</v>
      </c>
      <c r="BO27" s="127">
        <v>3.7</v>
      </c>
      <c r="BP27" s="127">
        <v>3.2</v>
      </c>
      <c r="BQ27" s="127"/>
    </row>
    <row r="28" spans="1:69" ht="12.75">
      <c r="A28" s="278" t="s">
        <v>120</v>
      </c>
      <c r="B28" s="298">
        <f t="shared" si="13"/>
        <v>1867.7</v>
      </c>
      <c r="C28" s="134">
        <f t="shared" si="12"/>
        <v>473</v>
      </c>
      <c r="D28" s="134">
        <f t="shared" si="8"/>
        <v>449.1</v>
      </c>
      <c r="E28" s="134">
        <f t="shared" si="9"/>
        <v>400.6</v>
      </c>
      <c r="F28" s="134">
        <f t="shared" si="10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2"/>
        <v>429.5</v>
      </c>
      <c r="U28" s="134">
        <f t="shared" si="3"/>
        <v>324.7</v>
      </c>
      <c r="V28" s="134">
        <f t="shared" si="4"/>
        <v>410.7</v>
      </c>
      <c r="W28" s="134">
        <f t="shared" si="5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27"/>
      <c r="AK28" s="134">
        <f t="shared" si="6"/>
        <v>419.8</v>
      </c>
      <c r="AL28" s="134">
        <f t="shared" si="7"/>
        <v>326.9</v>
      </c>
      <c r="AM28" s="134">
        <f t="shared" si="11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F28" s="127">
        <v>111.2</v>
      </c>
      <c r="BG28" s="127">
        <v>101.6</v>
      </c>
      <c r="BH28" s="127">
        <v>114.5</v>
      </c>
      <c r="BI28" s="127">
        <v>98.6</v>
      </c>
      <c r="BJ28" s="127">
        <v>94.3</v>
      </c>
      <c r="BK28" s="127">
        <v>99.4</v>
      </c>
      <c r="BL28" s="127">
        <v>95.9</v>
      </c>
      <c r="BM28" s="127">
        <v>116.3</v>
      </c>
      <c r="BN28" s="127">
        <v>123.6</v>
      </c>
      <c r="BO28" s="127">
        <v>127.4</v>
      </c>
      <c r="BP28" s="127">
        <v>140.2</v>
      </c>
      <c r="BQ28" s="127"/>
    </row>
    <row r="29" spans="1:69" ht="12.75">
      <c r="A29" s="278" t="s">
        <v>121</v>
      </c>
      <c r="B29" s="298">
        <f t="shared" si="13"/>
        <v>408</v>
      </c>
      <c r="C29" s="134">
        <f t="shared" si="12"/>
        <v>110.7</v>
      </c>
      <c r="D29" s="134">
        <f t="shared" si="8"/>
        <v>97.2</v>
      </c>
      <c r="E29" s="134">
        <f t="shared" si="9"/>
        <v>96.7</v>
      </c>
      <c r="F29" s="134">
        <f t="shared" si="10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2"/>
        <v>84.3</v>
      </c>
      <c r="U29" s="134">
        <f t="shared" si="3"/>
        <v>61.8</v>
      </c>
      <c r="V29" s="134">
        <f t="shared" si="4"/>
        <v>61</v>
      </c>
      <c r="W29" s="134">
        <f t="shared" si="5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27"/>
      <c r="AK29" s="134">
        <f t="shared" si="6"/>
        <v>43.2</v>
      </c>
      <c r="AL29" s="134">
        <f t="shared" si="7"/>
        <v>36.6</v>
      </c>
      <c r="AM29" s="134">
        <f t="shared" si="11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F29" s="127">
        <v>14</v>
      </c>
      <c r="BG29" s="127">
        <v>27.8</v>
      </c>
      <c r="BH29" s="127">
        <v>7.7</v>
      </c>
      <c r="BI29" s="127">
        <v>11.4</v>
      </c>
      <c r="BJ29" s="127">
        <v>18.6</v>
      </c>
      <c r="BK29" s="127">
        <v>24.1</v>
      </c>
      <c r="BL29" s="127">
        <v>17.9</v>
      </c>
      <c r="BM29" s="127">
        <v>27.9</v>
      </c>
      <c r="BN29" s="127">
        <v>28.5</v>
      </c>
      <c r="BO29" s="127">
        <v>12.5</v>
      </c>
      <c r="BP29" s="127">
        <v>45.5</v>
      </c>
      <c r="BQ29" s="127"/>
    </row>
    <row r="30" spans="1:69" ht="12.75">
      <c r="A30" s="278" t="s">
        <v>122</v>
      </c>
      <c r="B30" s="298">
        <f t="shared" si="13"/>
        <v>746.8</v>
      </c>
      <c r="C30" s="134">
        <f t="shared" si="12"/>
        <v>164.7</v>
      </c>
      <c r="D30" s="134">
        <f t="shared" si="8"/>
        <v>196.7</v>
      </c>
      <c r="E30" s="134">
        <f t="shared" si="9"/>
        <v>193.4</v>
      </c>
      <c r="F30" s="134">
        <f t="shared" si="10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2"/>
        <v>132.9</v>
      </c>
      <c r="U30" s="134">
        <f t="shared" si="3"/>
        <v>176</v>
      </c>
      <c r="V30" s="134">
        <f t="shared" si="4"/>
        <v>128.8</v>
      </c>
      <c r="W30" s="134">
        <f t="shared" si="5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27"/>
      <c r="AK30" s="134">
        <f t="shared" si="6"/>
        <v>191.4</v>
      </c>
      <c r="AL30" s="134">
        <f t="shared" si="7"/>
        <v>223.7</v>
      </c>
      <c r="AM30" s="134">
        <f t="shared" si="11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F30" s="127">
        <v>92</v>
      </c>
      <c r="BG30" s="127">
        <v>94.6</v>
      </c>
      <c r="BH30" s="127">
        <v>84.8</v>
      </c>
      <c r="BI30" s="127">
        <v>91.7</v>
      </c>
      <c r="BJ30" s="127">
        <v>105.7</v>
      </c>
      <c r="BK30" s="127">
        <v>88.8</v>
      </c>
      <c r="BL30" s="127">
        <v>112</v>
      </c>
      <c r="BM30" s="127">
        <v>118.9</v>
      </c>
      <c r="BN30" s="127">
        <v>88.7</v>
      </c>
      <c r="BO30" s="127">
        <v>112.5</v>
      </c>
      <c r="BP30" s="127">
        <v>108.4</v>
      </c>
      <c r="BQ30" s="127"/>
    </row>
    <row r="31" spans="1:69" ht="12.75">
      <c r="A31" s="278" t="s">
        <v>123</v>
      </c>
      <c r="B31" s="298">
        <f t="shared" si="13"/>
        <v>1318.6</v>
      </c>
      <c r="C31" s="134">
        <f t="shared" si="12"/>
        <v>307.8</v>
      </c>
      <c r="D31" s="134">
        <f t="shared" si="8"/>
        <v>313.6</v>
      </c>
      <c r="E31" s="134">
        <f t="shared" si="9"/>
        <v>372.7</v>
      </c>
      <c r="F31" s="134">
        <f t="shared" si="10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301">
        <v>1193.7</v>
      </c>
      <c r="T31" s="134">
        <f t="shared" si="2"/>
        <v>239.7</v>
      </c>
      <c r="U31" s="134">
        <f t="shared" si="3"/>
        <v>249.1</v>
      </c>
      <c r="V31" s="134">
        <f t="shared" si="4"/>
        <v>296.2</v>
      </c>
      <c r="W31" s="134">
        <f t="shared" si="5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27"/>
      <c r="AK31" s="134">
        <f t="shared" si="6"/>
        <v>280.6</v>
      </c>
      <c r="AL31" s="134">
        <f t="shared" si="7"/>
        <v>289.6</v>
      </c>
      <c r="AM31" s="134">
        <f t="shared" si="11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F31" s="127">
        <v>82.5</v>
      </c>
      <c r="BG31" s="127">
        <v>100.3</v>
      </c>
      <c r="BH31" s="127">
        <v>116.6</v>
      </c>
      <c r="BI31" s="127">
        <v>96.7</v>
      </c>
      <c r="BJ31" s="127">
        <v>89.8</v>
      </c>
      <c r="BK31" s="127">
        <v>111</v>
      </c>
      <c r="BL31" s="127">
        <v>135.6</v>
      </c>
      <c r="BM31" s="127">
        <v>146.4</v>
      </c>
      <c r="BN31" s="127">
        <v>142.1</v>
      </c>
      <c r="BO31" s="127">
        <v>163.8</v>
      </c>
      <c r="BP31" s="127">
        <v>161.6</v>
      </c>
      <c r="BQ31" s="127"/>
    </row>
    <row r="32" spans="1:69" ht="12.75">
      <c r="A32" s="278"/>
      <c r="B32" s="298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10"/>
      <c r="R32" s="310"/>
      <c r="S32" s="301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>
        <f t="shared" si="7"/>
        <v>0</v>
      </c>
      <c r="AM32" s="123">
        <f t="shared" si="11"/>
        <v>0</v>
      </c>
      <c r="AN32" s="123">
        <f t="shared" si="1"/>
        <v>0</v>
      </c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</row>
    <row r="33" spans="1:69" ht="12.75">
      <c r="A33" s="277" t="s">
        <v>124</v>
      </c>
      <c r="B33" s="298">
        <f>SUM(G33:R33)</f>
        <v>23691.4</v>
      </c>
      <c r="C33" s="123">
        <f>G33+H33+I33</f>
        <v>8767.1</v>
      </c>
      <c r="D33" s="123">
        <f t="shared" si="8"/>
        <v>3877.8</v>
      </c>
      <c r="E33" s="123">
        <f t="shared" si="9"/>
        <v>3449.4</v>
      </c>
      <c r="F33" s="123">
        <f t="shared" si="10"/>
        <v>7597.1</v>
      </c>
      <c r="G33" s="281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81">
        <v>2621.6</v>
      </c>
      <c r="R33" s="125">
        <f>3665.6-176.5</f>
        <v>3489.1</v>
      </c>
      <c r="S33" s="305">
        <v>30856.5</v>
      </c>
      <c r="T33" s="123">
        <f t="shared" si="2"/>
        <v>11235.1</v>
      </c>
      <c r="U33" s="123">
        <f t="shared" si="3"/>
        <v>5153.9</v>
      </c>
      <c r="V33" s="123">
        <f t="shared" si="4"/>
        <v>4772.2</v>
      </c>
      <c r="W33" s="125">
        <f t="shared" si="5"/>
        <v>9695.3</v>
      </c>
      <c r="X33" s="281">
        <v>4013.4</v>
      </c>
      <c r="Y33" s="281">
        <v>3967.6</v>
      </c>
      <c r="Z33" s="281">
        <v>3254.1</v>
      </c>
      <c r="AA33" s="281">
        <v>2181.5</v>
      </c>
      <c r="AB33" s="281">
        <v>1499.7</v>
      </c>
      <c r="AC33" s="281">
        <v>1472.7</v>
      </c>
      <c r="AD33" s="281">
        <v>1583.6</v>
      </c>
      <c r="AE33" s="281">
        <v>1553.7</v>
      </c>
      <c r="AF33" s="281">
        <v>1634.9</v>
      </c>
      <c r="AG33" s="281">
        <v>2098.2</v>
      </c>
      <c r="AH33" s="281">
        <v>3266.8</v>
      </c>
      <c r="AI33" s="281">
        <v>4330.3</v>
      </c>
      <c r="AJ33" s="123"/>
      <c r="AK33" s="123">
        <f t="shared" si="6"/>
        <v>12015.9</v>
      </c>
      <c r="AL33" s="123">
        <f t="shared" si="7"/>
        <v>5205.9</v>
      </c>
      <c r="AM33" s="123">
        <f t="shared" si="11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F33" s="123">
        <v>4355.8</v>
      </c>
      <c r="BG33" s="123">
        <v>4286.8</v>
      </c>
      <c r="BH33" s="123">
        <v>3667.6</v>
      </c>
      <c r="BI33" s="123">
        <v>2715.3</v>
      </c>
      <c r="BJ33" s="123">
        <v>1805.8</v>
      </c>
      <c r="BK33" s="123">
        <v>1847</v>
      </c>
      <c r="BL33" s="123">
        <v>2264.3</v>
      </c>
      <c r="BM33" s="123">
        <v>2055.9</v>
      </c>
      <c r="BN33" s="123">
        <v>1912.8</v>
      </c>
      <c r="BO33" s="123">
        <v>2328.3</v>
      </c>
      <c r="BP33" s="123">
        <v>3264</v>
      </c>
      <c r="BQ33" s="123"/>
    </row>
    <row r="34" spans="1:69" ht="12.75">
      <c r="A34" s="278" t="s">
        <v>125</v>
      </c>
      <c r="B34" s="298">
        <f>SUM(G34:R34)</f>
        <v>17573.5</v>
      </c>
      <c r="C34" s="134">
        <f>G34+H34+I34</f>
        <v>5980.7</v>
      </c>
      <c r="D34" s="134">
        <f t="shared" si="8"/>
        <v>3107.1</v>
      </c>
      <c r="E34" s="134">
        <f t="shared" si="9"/>
        <v>2852</v>
      </c>
      <c r="F34" s="134">
        <f t="shared" si="10"/>
        <v>5633.7</v>
      </c>
      <c r="G34" s="280">
        <v>2124.3</v>
      </c>
      <c r="H34" s="282">
        <v>2029</v>
      </c>
      <c r="I34" s="280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6">
        <v>1017</v>
      </c>
      <c r="P34" s="134">
        <v>1247.1</v>
      </c>
      <c r="Q34" s="282">
        <v>1892.7</v>
      </c>
      <c r="R34" s="134">
        <v>2493.9</v>
      </c>
      <c r="S34" s="302">
        <v>24285.3</v>
      </c>
      <c r="T34" s="134">
        <f t="shared" si="2"/>
        <v>8149</v>
      </c>
      <c r="U34" s="134">
        <f t="shared" si="3"/>
        <v>4202.5</v>
      </c>
      <c r="V34" s="134">
        <f t="shared" si="4"/>
        <v>4212.9</v>
      </c>
      <c r="W34" s="134">
        <f t="shared" si="5"/>
        <v>7720.9</v>
      </c>
      <c r="X34" s="280">
        <v>2801.2</v>
      </c>
      <c r="Y34" s="282">
        <v>2970.5</v>
      </c>
      <c r="Z34" s="280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6">
        <v>1461.4</v>
      </c>
      <c r="AG34" s="134">
        <v>1835.2</v>
      </c>
      <c r="AH34" s="282">
        <v>2632.4</v>
      </c>
      <c r="AI34" s="282">
        <v>3253.3</v>
      </c>
      <c r="AJ34" s="282"/>
      <c r="AK34" s="134">
        <f t="shared" si="6"/>
        <v>8425</v>
      </c>
      <c r="AL34" s="134">
        <f t="shared" si="7"/>
        <v>4444.1</v>
      </c>
      <c r="AM34" s="134">
        <f t="shared" si="11"/>
        <v>4339.2</v>
      </c>
      <c r="AN34" s="134">
        <f t="shared" si="1"/>
        <v>7824.7</v>
      </c>
      <c r="AO34" s="282">
        <v>3372</v>
      </c>
      <c r="AP34" s="282">
        <v>2755.7</v>
      </c>
      <c r="AQ34" s="282">
        <v>2297.3</v>
      </c>
      <c r="AR34" s="282">
        <v>1666.8</v>
      </c>
      <c r="AS34" s="282">
        <v>1381.8</v>
      </c>
      <c r="AT34" s="282">
        <v>1395.5</v>
      </c>
      <c r="AU34" s="282">
        <v>1428.8</v>
      </c>
      <c r="AV34" s="282">
        <v>1499.1</v>
      </c>
      <c r="AW34" s="282">
        <v>1411.3</v>
      </c>
      <c r="AX34" s="282">
        <v>1962.3</v>
      </c>
      <c r="AY34" s="282">
        <v>2763</v>
      </c>
      <c r="AZ34" s="282">
        <v>3099.4</v>
      </c>
      <c r="BF34" s="282">
        <v>3039.3</v>
      </c>
      <c r="BG34" s="282">
        <v>2974.8</v>
      </c>
      <c r="BH34" s="282">
        <v>2645</v>
      </c>
      <c r="BI34" s="282">
        <v>2131.6</v>
      </c>
      <c r="BJ34" s="282">
        <v>1537.8</v>
      </c>
      <c r="BK34" s="282">
        <v>1668.7</v>
      </c>
      <c r="BL34" s="282">
        <v>2061.7</v>
      </c>
      <c r="BM34" s="282">
        <v>1840.9</v>
      </c>
      <c r="BN34" s="282">
        <v>1690.6</v>
      </c>
      <c r="BO34" s="282">
        <v>2077.4</v>
      </c>
      <c r="BP34" s="282">
        <v>2538</v>
      </c>
      <c r="BQ34" s="282"/>
    </row>
    <row r="35" spans="1:69" ht="12.75">
      <c r="A35" s="278" t="s">
        <v>126</v>
      </c>
      <c r="B35" s="298">
        <f>SUM(G35:R35)</f>
        <v>3122.9</v>
      </c>
      <c r="C35" s="134">
        <f>G35+H35+I35</f>
        <v>1369.1</v>
      </c>
      <c r="D35" s="134">
        <f t="shared" si="8"/>
        <v>639.6</v>
      </c>
      <c r="E35" s="134">
        <f t="shared" si="9"/>
        <v>422</v>
      </c>
      <c r="F35" s="134">
        <f t="shared" si="10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303">
        <v>3228.4</v>
      </c>
      <c r="T35" s="134">
        <f t="shared" si="2"/>
        <v>1397.2</v>
      </c>
      <c r="U35" s="134">
        <f t="shared" si="3"/>
        <v>726.8</v>
      </c>
      <c r="V35" s="134">
        <f t="shared" si="4"/>
        <v>341.1</v>
      </c>
      <c r="W35" s="134">
        <f t="shared" si="5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82">
        <v>413.9</v>
      </c>
      <c r="AJ35" s="282"/>
      <c r="AK35" s="134">
        <f t="shared" si="6"/>
        <v>1794.7</v>
      </c>
      <c r="AL35" s="134">
        <f t="shared" si="7"/>
        <v>597.8</v>
      </c>
      <c r="AM35" s="134">
        <f t="shared" si="11"/>
        <v>450.1</v>
      </c>
      <c r="AN35" s="134">
        <f t="shared" si="1"/>
        <v>772.8</v>
      </c>
      <c r="AO35" s="282">
        <v>525.3</v>
      </c>
      <c r="AP35" s="282">
        <v>673</v>
      </c>
      <c r="AQ35" s="282">
        <v>596.4</v>
      </c>
      <c r="AR35" s="282">
        <v>259.4</v>
      </c>
      <c r="AS35" s="282">
        <v>177.9</v>
      </c>
      <c r="AT35" s="282">
        <v>160.5</v>
      </c>
      <c r="AU35" s="282">
        <v>154.2</v>
      </c>
      <c r="AV35" s="282">
        <v>149.6</v>
      </c>
      <c r="AW35" s="282">
        <v>146.3</v>
      </c>
      <c r="AX35" s="282">
        <v>135.5</v>
      </c>
      <c r="AY35" s="282">
        <v>229.7</v>
      </c>
      <c r="AZ35" s="282">
        <v>407.6</v>
      </c>
      <c r="BF35" s="282">
        <v>533.7</v>
      </c>
      <c r="BG35" s="282">
        <v>611.7</v>
      </c>
      <c r="BH35" s="282">
        <v>465.9</v>
      </c>
      <c r="BI35" s="282">
        <v>429.7</v>
      </c>
      <c r="BJ35" s="282">
        <v>205.7</v>
      </c>
      <c r="BK35" s="282">
        <v>144.5</v>
      </c>
      <c r="BL35" s="282">
        <v>141.2</v>
      </c>
      <c r="BM35" s="282">
        <v>150.4</v>
      </c>
      <c r="BN35" s="282">
        <v>155.9</v>
      </c>
      <c r="BO35" s="282">
        <v>159.4</v>
      </c>
      <c r="BP35" s="282">
        <v>240.9</v>
      </c>
      <c r="BQ35" s="282"/>
    </row>
    <row r="36" spans="1:69" ht="12.75">
      <c r="A36" s="278" t="s">
        <v>127</v>
      </c>
      <c r="B36" s="298">
        <f>SUM(G36:R36)</f>
        <v>2995</v>
      </c>
      <c r="C36" s="134">
        <f>G36+H36+I36</f>
        <v>1417.3</v>
      </c>
      <c r="D36" s="134">
        <f t="shared" si="8"/>
        <v>131.1</v>
      </c>
      <c r="E36" s="134">
        <f t="shared" si="9"/>
        <v>175.2</v>
      </c>
      <c r="F36" s="134">
        <f t="shared" si="10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303">
        <v>3342.8</v>
      </c>
      <c r="T36" s="134">
        <f t="shared" si="2"/>
        <v>1688.9</v>
      </c>
      <c r="U36" s="134">
        <f t="shared" si="3"/>
        <v>224.6</v>
      </c>
      <c r="V36" s="134">
        <f t="shared" si="4"/>
        <v>218.2</v>
      </c>
      <c r="W36" s="134">
        <f t="shared" si="5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82">
        <v>663.1</v>
      </c>
      <c r="AJ36" s="282"/>
      <c r="AK36" s="134">
        <f t="shared" si="6"/>
        <v>1796.2</v>
      </c>
      <c r="AL36" s="134">
        <f t="shared" si="7"/>
        <v>164</v>
      </c>
      <c r="AM36" s="134">
        <f t="shared" si="11"/>
        <v>194.5</v>
      </c>
      <c r="AN36" s="134">
        <f t="shared" si="1"/>
        <v>1435.9</v>
      </c>
      <c r="AO36" s="282">
        <v>807.6</v>
      </c>
      <c r="AP36" s="282">
        <v>638.7</v>
      </c>
      <c r="AQ36" s="282">
        <v>349.9</v>
      </c>
      <c r="AR36" s="282">
        <v>76.4</v>
      </c>
      <c r="AS36" s="282">
        <v>42</v>
      </c>
      <c r="AT36" s="282">
        <v>45.6</v>
      </c>
      <c r="AU36" s="282">
        <v>63.2</v>
      </c>
      <c r="AV36" s="282">
        <v>64.8</v>
      </c>
      <c r="AW36" s="282">
        <v>66.5</v>
      </c>
      <c r="AX36" s="282">
        <v>176</v>
      </c>
      <c r="AY36" s="282">
        <v>613.5</v>
      </c>
      <c r="AZ36" s="282">
        <v>646.4</v>
      </c>
      <c r="BF36" s="282">
        <v>782.8</v>
      </c>
      <c r="BG36" s="282">
        <v>700.4</v>
      </c>
      <c r="BH36" s="282">
        <v>556.7</v>
      </c>
      <c r="BI36" s="282">
        <v>154</v>
      </c>
      <c r="BJ36" s="282">
        <v>61.3</v>
      </c>
      <c r="BK36" s="282">
        <v>33.9</v>
      </c>
      <c r="BL36" s="282">
        <v>61.4</v>
      </c>
      <c r="BM36" s="282">
        <v>64.6</v>
      </c>
      <c r="BN36" s="282">
        <v>66.2</v>
      </c>
      <c r="BO36" s="282">
        <v>91.5</v>
      </c>
      <c r="BP36" s="282">
        <v>485.1</v>
      </c>
      <c r="BQ36" s="282"/>
    </row>
    <row r="37" spans="1:69" ht="12.75">
      <c r="A37" s="279"/>
      <c r="B37" s="298"/>
      <c r="C37" s="123"/>
      <c r="D37" s="134"/>
      <c r="E37" s="123"/>
      <c r="F37" s="123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222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>
        <f t="shared" si="7"/>
        <v>0</v>
      </c>
      <c r="AM37" s="123">
        <f t="shared" si="11"/>
        <v>0</v>
      </c>
      <c r="AN37" s="123">
        <f t="shared" si="1"/>
        <v>0</v>
      </c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</row>
    <row r="38" spans="1:69" ht="12.75">
      <c r="A38" s="277" t="s">
        <v>128</v>
      </c>
      <c r="B38" s="298">
        <f>SUM(G38:R38)</f>
        <v>1554.1</v>
      </c>
      <c r="C38" s="123">
        <f>G38+H38+I38</f>
        <v>358</v>
      </c>
      <c r="D38" s="123">
        <f t="shared" si="8"/>
        <v>345.9</v>
      </c>
      <c r="E38" s="123">
        <f t="shared" si="9"/>
        <v>384</v>
      </c>
      <c r="F38" s="123">
        <f t="shared" si="10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6">
        <v>1652.3</v>
      </c>
      <c r="T38" s="123">
        <f t="shared" si="2"/>
        <v>403.2</v>
      </c>
      <c r="U38" s="123">
        <f t="shared" si="3"/>
        <v>399.8</v>
      </c>
      <c r="V38" s="123">
        <f t="shared" si="4"/>
        <v>427.1</v>
      </c>
      <c r="W38" s="125">
        <f t="shared" si="5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123"/>
      <c r="AK38" s="123">
        <f t="shared" si="6"/>
        <v>407.6</v>
      </c>
      <c r="AL38" s="123">
        <f t="shared" si="7"/>
        <v>424.5</v>
      </c>
      <c r="AM38" s="123">
        <f t="shared" si="11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F38" s="123">
        <v>141.6</v>
      </c>
      <c r="BG38" s="123">
        <v>143.4</v>
      </c>
      <c r="BH38" s="123">
        <v>146.2</v>
      </c>
      <c r="BI38" s="123">
        <v>150.6</v>
      </c>
      <c r="BJ38" s="123">
        <v>143.4</v>
      </c>
      <c r="BK38" s="123">
        <v>145.2</v>
      </c>
      <c r="BL38" s="123">
        <v>153.2</v>
      </c>
      <c r="BM38" s="123">
        <v>159.1</v>
      </c>
      <c r="BN38" s="123">
        <v>160</v>
      </c>
      <c r="BO38" s="123">
        <v>152.5</v>
      </c>
      <c r="BP38" s="123">
        <v>156.6</v>
      </c>
      <c r="BQ38" s="123"/>
    </row>
    <row r="39" spans="1:69" ht="12.75">
      <c r="A39" s="278" t="s">
        <v>129</v>
      </c>
      <c r="B39" s="298">
        <f>SUM(G39:R39)</f>
        <v>1091.2</v>
      </c>
      <c r="C39" s="134">
        <f>G39+H39+I39</f>
        <v>265.8</v>
      </c>
      <c r="D39" s="134">
        <f t="shared" si="8"/>
        <v>245.3</v>
      </c>
      <c r="E39" s="134">
        <f t="shared" si="9"/>
        <v>274.4</v>
      </c>
      <c r="F39" s="134">
        <f t="shared" si="10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2"/>
        <v>275.9</v>
      </c>
      <c r="U39" s="134">
        <f t="shared" si="3"/>
        <v>256.5</v>
      </c>
      <c r="V39" s="134">
        <f t="shared" si="4"/>
        <v>295.2</v>
      </c>
      <c r="W39" s="134">
        <f t="shared" si="5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3"/>
      <c r="AK39" s="134">
        <f t="shared" si="6"/>
        <v>304.3</v>
      </c>
      <c r="AL39" s="134">
        <f t="shared" si="7"/>
        <v>290.2</v>
      </c>
      <c r="AM39" s="134">
        <f t="shared" si="11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F39" s="3">
        <v>107.1</v>
      </c>
      <c r="BG39" s="3">
        <v>107.9</v>
      </c>
      <c r="BH39" s="3">
        <v>106.7</v>
      </c>
      <c r="BI39" s="3">
        <v>108</v>
      </c>
      <c r="BJ39" s="3">
        <v>103.9</v>
      </c>
      <c r="BK39" s="3">
        <v>105.5</v>
      </c>
      <c r="BL39" s="3">
        <v>112.6</v>
      </c>
      <c r="BM39" s="3">
        <v>115.6</v>
      </c>
      <c r="BN39" s="3">
        <v>117.3</v>
      </c>
      <c r="BO39" s="3">
        <v>114.5</v>
      </c>
      <c r="BP39" s="3">
        <v>115.1</v>
      </c>
      <c r="BQ39" s="3"/>
    </row>
    <row r="40" spans="1:69" ht="12.75">
      <c r="A40" s="278" t="s">
        <v>134</v>
      </c>
      <c r="B40" s="298">
        <v>8.5</v>
      </c>
      <c r="C40" s="134">
        <v>0</v>
      </c>
      <c r="D40" s="134">
        <f t="shared" si="8"/>
        <v>0.1</v>
      </c>
      <c r="E40" s="134">
        <v>0</v>
      </c>
      <c r="F40" s="134">
        <f t="shared" si="10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2"/>
        <v>2.5</v>
      </c>
      <c r="U40" s="134">
        <f t="shared" si="3"/>
        <v>2.7</v>
      </c>
      <c r="V40" s="134">
        <f t="shared" si="4"/>
        <v>2.5</v>
      </c>
      <c r="W40" s="134">
        <f t="shared" si="5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3"/>
      <c r="AK40" s="134"/>
      <c r="AL40" s="134"/>
      <c r="AM40" s="134"/>
      <c r="AN40" s="13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12.75">
      <c r="A41" s="278" t="s">
        <v>130</v>
      </c>
      <c r="B41" s="298">
        <f>SUM(G41:R41)</f>
        <v>154.7</v>
      </c>
      <c r="C41" s="134">
        <f>G41+H41+I41</f>
        <v>15.8</v>
      </c>
      <c r="D41" s="134">
        <f t="shared" si="8"/>
        <v>23.4</v>
      </c>
      <c r="E41" s="134">
        <f t="shared" si="9"/>
        <v>37.5</v>
      </c>
      <c r="F41" s="134">
        <f t="shared" si="10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2"/>
        <v>43.2</v>
      </c>
      <c r="U41" s="134">
        <f t="shared" si="3"/>
        <v>55</v>
      </c>
      <c r="V41" s="134">
        <f t="shared" si="4"/>
        <v>45.8</v>
      </c>
      <c r="W41" s="134">
        <f t="shared" si="5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3"/>
      <c r="AK41" s="134">
        <f t="shared" si="6"/>
        <v>21.9</v>
      </c>
      <c r="AL41" s="134">
        <f t="shared" si="7"/>
        <v>30.3</v>
      </c>
      <c r="AM41" s="134">
        <f t="shared" si="11"/>
        <v>32.2</v>
      </c>
      <c r="AN41" s="134">
        <f t="shared" si="1"/>
        <v>31.9</v>
      </c>
      <c r="AO41" s="3">
        <v>6.4</v>
      </c>
      <c r="AP41" s="3">
        <v>7.7</v>
      </c>
      <c r="AQ41" s="3">
        <v>7.8</v>
      </c>
      <c r="AR41" s="3">
        <v>8.6</v>
      </c>
      <c r="AS41" s="3">
        <v>10.1</v>
      </c>
      <c r="AT41" s="3">
        <v>11.6</v>
      </c>
      <c r="AU41" s="3">
        <v>12.1</v>
      </c>
      <c r="AV41" s="3">
        <v>11.5</v>
      </c>
      <c r="AW41" s="3">
        <v>8.6</v>
      </c>
      <c r="AX41" s="3">
        <v>7</v>
      </c>
      <c r="AY41" s="3">
        <v>11.7</v>
      </c>
      <c r="AZ41" s="3">
        <v>13.2</v>
      </c>
      <c r="BF41" s="3">
        <v>6.4</v>
      </c>
      <c r="BG41" s="3">
        <v>6.5</v>
      </c>
      <c r="BH41" s="3">
        <v>11.8</v>
      </c>
      <c r="BI41" s="3">
        <v>14.3</v>
      </c>
      <c r="BJ41" s="3">
        <v>13.1</v>
      </c>
      <c r="BK41" s="3">
        <v>14.5</v>
      </c>
      <c r="BL41" s="3">
        <v>12.6</v>
      </c>
      <c r="BM41" s="3">
        <v>13.9</v>
      </c>
      <c r="BN41" s="3">
        <v>15.7</v>
      </c>
      <c r="BO41" s="3">
        <v>11.7</v>
      </c>
      <c r="BP41" s="3">
        <v>16.5</v>
      </c>
      <c r="BQ41" s="3"/>
    </row>
    <row r="42" spans="1:69" ht="12.75">
      <c r="A42" s="278" t="s">
        <v>131</v>
      </c>
      <c r="B42" s="298">
        <f>SUM(G42:R42)</f>
        <v>299.7</v>
      </c>
      <c r="C42" s="134">
        <f>G42+H42+I42</f>
        <v>76.5</v>
      </c>
      <c r="D42" s="134">
        <f t="shared" si="8"/>
        <v>76.9</v>
      </c>
      <c r="E42" s="134">
        <f t="shared" si="9"/>
        <v>72</v>
      </c>
      <c r="F42" s="134">
        <f t="shared" si="10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2"/>
        <v>81.6</v>
      </c>
      <c r="U42" s="134">
        <f t="shared" si="3"/>
        <v>85.6</v>
      </c>
      <c r="V42" s="134">
        <f t="shared" si="4"/>
        <v>83.6</v>
      </c>
      <c r="W42" s="134">
        <f t="shared" si="5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3"/>
      <c r="AK42" s="134">
        <f t="shared" si="6"/>
        <v>81.4</v>
      </c>
      <c r="AL42" s="134">
        <f t="shared" si="7"/>
        <v>103.8</v>
      </c>
      <c r="AM42" s="134">
        <f t="shared" si="11"/>
        <v>84.6</v>
      </c>
      <c r="AN42" s="134">
        <f t="shared" si="1"/>
        <v>94.8</v>
      </c>
      <c r="AO42" s="3">
        <v>26.2</v>
      </c>
      <c r="AP42" s="3">
        <v>22.4</v>
      </c>
      <c r="AQ42" s="3">
        <v>32.8</v>
      </c>
      <c r="AR42" s="3">
        <v>33.5</v>
      </c>
      <c r="AS42" s="3">
        <v>33</v>
      </c>
      <c r="AT42" s="86">
        <v>37.3</v>
      </c>
      <c r="AU42" s="86">
        <v>30.2</v>
      </c>
      <c r="AV42" s="86">
        <v>30.1</v>
      </c>
      <c r="AW42" s="86">
        <v>24.3</v>
      </c>
      <c r="AX42" s="86">
        <v>27.5</v>
      </c>
      <c r="AY42" s="86">
        <v>31.5</v>
      </c>
      <c r="AZ42" s="86">
        <v>35.8</v>
      </c>
      <c r="BF42" s="86">
        <v>28.1</v>
      </c>
      <c r="BG42" s="86">
        <v>28.9</v>
      </c>
      <c r="BH42" s="86">
        <v>27.6</v>
      </c>
      <c r="BI42" s="86">
        <v>28.3</v>
      </c>
      <c r="BJ42" s="86">
        <v>26.3</v>
      </c>
      <c r="BK42" s="86">
        <v>25</v>
      </c>
      <c r="BL42" s="86">
        <v>27.9</v>
      </c>
      <c r="BM42" s="86">
        <v>29.5</v>
      </c>
      <c r="BN42" s="86">
        <v>26.9</v>
      </c>
      <c r="BO42" s="86">
        <v>26.1</v>
      </c>
      <c r="BP42" s="86">
        <v>24.8</v>
      </c>
      <c r="BQ42" s="86"/>
    </row>
    <row r="43" spans="1:35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9"/>
      <c r="S43" s="291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4"/>
      <c r="S44" s="294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5"/>
      <c r="S45" s="295"/>
    </row>
    <row r="46" spans="1:35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5"/>
      <c r="S46" s="295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5"/>
      <c r="S47" s="295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6"/>
      <c r="S48" s="315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7"/>
      <c r="S49" s="297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5"/>
      <c r="S91" s="295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5"/>
      <c r="S92" s="295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5"/>
      <c r="S93" s="295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6"/>
      <c r="S94" s="296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7"/>
      <c r="S95" s="297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8">
    <mergeCell ref="BB7:BE7"/>
    <mergeCell ref="BF7:BQ7"/>
    <mergeCell ref="C7:F7"/>
    <mergeCell ref="G7:R7"/>
    <mergeCell ref="T7:W7"/>
    <mergeCell ref="X7:AI7"/>
    <mergeCell ref="AK7:AN7"/>
    <mergeCell ref="AO7:AZ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Doronina</cp:lastModifiedBy>
  <cp:lastPrinted>2018-01-05T03:03:41Z</cp:lastPrinted>
  <dcterms:created xsi:type="dcterms:W3CDTF">1998-11-02T04:41:30Z</dcterms:created>
  <dcterms:modified xsi:type="dcterms:W3CDTF">2018-01-15T11:37:34Z</dcterms:modified>
  <cp:category/>
  <cp:version/>
  <cp:contentType/>
  <cp:contentStatus/>
</cp:coreProperties>
</file>