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"/>
  </bookViews>
  <sheets>
    <sheet name="1994-2007" sheetId="1" r:id="rId1"/>
    <sheet name="2008-2015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<sst xmlns="http://schemas.openxmlformats.org/spreadsheetml/2006/main" count="1688" uniqueCount="380">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</sst>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</numFmts>
  <fonts count="81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5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4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Border="1" applyAlignment="1" quotePrefix="1">
      <alignment horizontal="centerContinuous" vertical="center"/>
      <protection/>
    </xf>
    <xf numFmtId="202" fontId="16" fillId="0" borderId="11" xfId="64" applyNumberFormat="1" applyFont="1" applyFill="1" applyBorder="1" applyAlignment="1" quotePrefix="1">
      <alignment horizontal="centerContinuous" vertical="center"/>
      <protection/>
    </xf>
    <xf numFmtId="202" fontId="15" fillId="0" borderId="11" xfId="64" applyNumberFormat="1" applyFont="1" applyFill="1" applyBorder="1" applyAlignment="1" quotePrefix="1">
      <alignment horizontal="centerContinuous" vertical="center"/>
      <protection/>
    </xf>
    <xf numFmtId="202" fontId="12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Fill="1" applyBorder="1" applyAlignment="1" quotePrefix="1">
      <alignment horizontal="centerContinuous" vertical="center"/>
      <protection/>
    </xf>
    <xf numFmtId="202" fontId="18" fillId="0" borderId="11" xfId="64" applyNumberFormat="1" applyFont="1" applyFill="1" applyBorder="1" applyAlignment="1" quotePrefix="1">
      <alignment horizontal="centerContinuous" vertical="center"/>
      <protection/>
    </xf>
    <xf numFmtId="202" fontId="19" fillId="0" borderId="11" xfId="64" applyNumberFormat="1" applyFont="1" applyFill="1" applyBorder="1" applyAlignment="1" quotePrefix="1">
      <alignment horizontal="centerContinuous" vertical="center"/>
      <protection/>
    </xf>
    <xf numFmtId="202" fontId="20" fillId="0" borderId="11" xfId="64" applyNumberFormat="1" applyFont="1" applyFill="1" applyBorder="1" applyAlignment="1" quotePrefix="1">
      <alignment horizontal="centerContinuous" vertical="center"/>
      <protection/>
    </xf>
    <xf numFmtId="202" fontId="21" fillId="0" borderId="11" xfId="64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4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4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5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6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5" applyNumberFormat="1" applyFont="1" applyFill="1" applyAlignment="1">
      <alignment horizontal="right"/>
      <protection/>
    </xf>
    <xf numFmtId="202" fontId="6" fillId="0" borderId="0" xfId="56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5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6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5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5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6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5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5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0" fontId="6" fillId="0" borderId="0" xfId="0" applyFont="1" applyAlignment="1">
      <alignment/>
    </xf>
    <xf numFmtId="0" fontId="22" fillId="35" borderId="0" xfId="0" applyFont="1" applyFill="1" applyAlignment="1">
      <alignment/>
    </xf>
    <xf numFmtId="0" fontId="22" fillId="35" borderId="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>
      <alignment/>
    </xf>
    <xf numFmtId="202" fontId="6" fillId="35" borderId="0" xfId="0" applyNumberFormat="1" applyFont="1" applyFill="1" applyAlignment="1">
      <alignment/>
    </xf>
    <xf numFmtId="0" fontId="32" fillId="0" borderId="11" xfId="64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050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ЕКСТ_B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S140"/>
  <sheetViews>
    <sheetView tabSelected="1" zoomScalePageLayoutView="0" workbookViewId="0" topLeftCell="A1">
      <pane xSplit="5" ySplit="8" topLeftCell="FX1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I133" sqref="GI133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00390625" style="76" customWidth="1"/>
    <col min="5" max="5" width="20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67" width="9.125" style="76" customWidth="1"/>
    <col min="168" max="168" width="9.125" style="284" customWidth="1"/>
    <col min="169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168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FL3" s="285"/>
    </row>
    <row r="4" spans="1:168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286"/>
    </row>
    <row r="5" spans="1:201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286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  <c r="GD5" s="240" t="s">
        <v>11</v>
      </c>
      <c r="GE5" s="240" t="s">
        <v>12</v>
      </c>
      <c r="GF5" s="240" t="s">
        <v>13</v>
      </c>
      <c r="GG5" s="240" t="s">
        <v>14</v>
      </c>
      <c r="GH5" s="240" t="s">
        <v>336</v>
      </c>
      <c r="GI5" s="240" t="s">
        <v>337</v>
      </c>
      <c r="GJ5" s="240" t="s">
        <v>338</v>
      </c>
      <c r="GK5" s="240" t="s">
        <v>339</v>
      </c>
      <c r="GL5" s="240" t="s">
        <v>340</v>
      </c>
      <c r="GM5" s="240" t="s">
        <v>341</v>
      </c>
      <c r="GN5" s="240" t="s">
        <v>342</v>
      </c>
      <c r="GO5" s="240" t="s">
        <v>343</v>
      </c>
      <c r="GP5" s="240" t="s">
        <v>344</v>
      </c>
      <c r="GQ5" s="240" t="s">
        <v>345</v>
      </c>
      <c r="GR5" s="240" t="s">
        <v>346</v>
      </c>
      <c r="GS5" s="241" t="s">
        <v>347</v>
      </c>
    </row>
    <row r="6" spans="1:168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FL6" s="285"/>
    </row>
    <row r="7" spans="2:196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293">
        <v>2008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23"/>
      <c r="X7" s="128"/>
      <c r="Y7" s="130"/>
      <c r="Z7" s="131"/>
      <c r="AA7" s="131"/>
      <c r="AB7" s="131"/>
      <c r="AC7" s="293">
        <v>2009</v>
      </c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23"/>
      <c r="AP7" s="128"/>
      <c r="AQ7" s="130"/>
      <c r="AR7" s="131"/>
      <c r="AS7" s="131"/>
      <c r="AT7" s="131"/>
      <c r="AU7" s="293">
        <v>2010</v>
      </c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23"/>
      <c r="BH7" s="253"/>
      <c r="BI7" s="227"/>
      <c r="BJ7" s="227"/>
      <c r="BK7" s="227"/>
      <c r="BL7" s="227"/>
      <c r="BM7" s="293">
        <v>2011</v>
      </c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48"/>
      <c r="BZ7" s="248"/>
      <c r="CA7" s="227"/>
      <c r="CB7" s="227"/>
      <c r="CC7" s="227"/>
      <c r="CD7" s="227"/>
      <c r="CE7" s="293">
        <v>2012</v>
      </c>
      <c r="CF7" s="294"/>
      <c r="CG7" s="294"/>
      <c r="CH7" s="294"/>
      <c r="CI7" s="294"/>
      <c r="CJ7" s="294"/>
      <c r="CK7" s="294"/>
      <c r="CS7" s="265"/>
      <c r="CT7" s="227"/>
      <c r="CU7" s="227"/>
      <c r="CV7" s="227"/>
      <c r="CW7" s="227"/>
      <c r="CX7" s="293">
        <v>2013</v>
      </c>
      <c r="CY7" s="294"/>
      <c r="CZ7" s="294"/>
      <c r="DA7" s="294"/>
      <c r="DB7" s="294"/>
      <c r="DC7" s="294"/>
      <c r="DD7" s="294"/>
      <c r="DM7" s="227"/>
      <c r="DN7" s="227"/>
      <c r="DO7" s="227"/>
      <c r="DP7" s="227"/>
      <c r="DQ7" s="293">
        <v>2014</v>
      </c>
      <c r="DR7" s="294"/>
      <c r="DS7" s="294"/>
      <c r="DT7" s="294"/>
      <c r="DU7" s="294"/>
      <c r="DV7" s="294"/>
      <c r="DW7" s="294"/>
      <c r="ED7" s="278"/>
      <c r="EE7" s="227"/>
      <c r="EF7" s="227"/>
      <c r="EG7" s="227"/>
      <c r="EH7" s="227"/>
      <c r="EI7" s="293">
        <v>2015</v>
      </c>
      <c r="EJ7" s="294"/>
      <c r="EK7" s="294"/>
      <c r="EL7" s="294"/>
      <c r="EM7" s="294"/>
      <c r="EN7" s="294"/>
      <c r="EO7" s="294"/>
      <c r="EV7" s="227"/>
      <c r="EW7" s="227"/>
      <c r="EX7" s="227"/>
      <c r="EY7" s="227"/>
      <c r="EZ7" s="293">
        <v>2016</v>
      </c>
      <c r="FA7" s="294"/>
      <c r="FB7" s="294"/>
      <c r="FC7" s="294"/>
      <c r="FD7" s="294"/>
      <c r="FE7" s="294"/>
      <c r="FF7" s="294"/>
      <c r="FL7" s="287"/>
      <c r="FM7" s="227"/>
      <c r="FN7" s="227"/>
      <c r="FO7" s="227"/>
      <c r="FP7" s="227"/>
      <c r="FQ7" s="293">
        <v>2017</v>
      </c>
      <c r="FR7" s="294"/>
      <c r="FS7" s="294"/>
      <c r="FT7" s="294"/>
      <c r="FU7" s="294"/>
      <c r="FV7" s="294"/>
      <c r="FW7" s="294"/>
      <c r="GD7" s="227"/>
      <c r="GE7" s="227"/>
      <c r="GF7" s="227"/>
      <c r="GG7" s="227"/>
      <c r="GH7" s="293">
        <v>2018</v>
      </c>
      <c r="GI7" s="294"/>
      <c r="GJ7" s="294"/>
      <c r="GK7" s="294"/>
      <c r="GL7" s="294"/>
      <c r="GM7" s="294"/>
      <c r="GN7" s="294"/>
    </row>
    <row r="8" spans="2:201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L8" s="288"/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  <c r="GD8" s="79" t="s">
        <v>11</v>
      </c>
      <c r="GE8" s="79" t="s">
        <v>12</v>
      </c>
      <c r="GF8" s="79" t="s">
        <v>13</v>
      </c>
      <c r="GG8" s="79" t="s">
        <v>14</v>
      </c>
      <c r="GH8" s="79" t="s">
        <v>15</v>
      </c>
      <c r="GI8" s="79" t="s">
        <v>16</v>
      </c>
      <c r="GJ8" s="79" t="s">
        <v>17</v>
      </c>
      <c r="GK8" s="247" t="s">
        <v>18</v>
      </c>
      <c r="GL8" s="247" t="s">
        <v>19</v>
      </c>
      <c r="GM8" s="247" t="s">
        <v>20</v>
      </c>
      <c r="GN8" s="247" t="s">
        <v>21</v>
      </c>
      <c r="GO8" s="247" t="s">
        <v>22</v>
      </c>
      <c r="GP8" s="247" t="s">
        <v>23</v>
      </c>
      <c r="GQ8" s="247" t="s">
        <v>24</v>
      </c>
      <c r="GR8" s="247" t="s">
        <v>25</v>
      </c>
      <c r="GS8" s="247" t="s">
        <v>26</v>
      </c>
    </row>
    <row r="9" spans="4:168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FL9" s="289"/>
    </row>
    <row r="10" spans="1:168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FL10" s="290"/>
    </row>
    <row r="11" spans="1:168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FL11" s="290"/>
    </row>
    <row r="12" spans="1:168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  <c r="FL12" s="290"/>
    </row>
    <row r="13" spans="1:191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281">
        <f>EZ13+FA13+FB13</f>
        <v>355.5</v>
      </c>
      <c r="EW13" s="281">
        <f>FC13+FD13+FE13</f>
        <v>231.2</v>
      </c>
      <c r="EX13" s="281">
        <f>FF13+FG13+FH13</f>
        <v>385.3</v>
      </c>
      <c r="EY13" s="281">
        <f>FI13+FJ13+FK13</f>
        <v>830.6</v>
      </c>
      <c r="EZ13" s="282">
        <v>133.9</v>
      </c>
      <c r="FA13" s="282">
        <v>125.6</v>
      </c>
      <c r="FB13" s="282">
        <v>96</v>
      </c>
      <c r="FC13" s="282">
        <v>47.6</v>
      </c>
      <c r="FD13" s="282">
        <v>71.4</v>
      </c>
      <c r="FE13" s="282">
        <v>112.2</v>
      </c>
      <c r="FF13" s="282">
        <v>87.9</v>
      </c>
      <c r="FG13" s="282">
        <v>151.4</v>
      </c>
      <c r="FH13" s="282">
        <v>146</v>
      </c>
      <c r="FI13" s="282">
        <v>202.5</v>
      </c>
      <c r="FJ13" s="282">
        <v>278.2</v>
      </c>
      <c r="FK13" s="282">
        <v>349.9</v>
      </c>
      <c r="FL13" s="290">
        <v>1851.3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  <c r="FZ13" s="84">
        <v>229.1</v>
      </c>
      <c r="GA13" s="84">
        <v>322.1</v>
      </c>
      <c r="GB13" s="84">
        <v>293.9</v>
      </c>
      <c r="GI13" s="84">
        <v>124.1</v>
      </c>
    </row>
    <row r="14" spans="1:191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281">
        <f aca="true" t="shared" si="20" ref="EV14:EV77">EZ14+FA14+FB14</f>
        <v>32.2</v>
      </c>
      <c r="EW14" s="281">
        <f>FC14+FD14+FE14</f>
        <v>35.1</v>
      </c>
      <c r="EX14" s="281">
        <f>FF14+FG14+FH14</f>
        <v>35.7</v>
      </c>
      <c r="EY14" s="281">
        <f aca="true" t="shared" si="21" ref="EY14:EY77">FI14+FJ14+FK14</f>
        <v>37.5</v>
      </c>
      <c r="EZ14" s="281">
        <v>12</v>
      </c>
      <c r="FA14" s="281">
        <v>10.6</v>
      </c>
      <c r="FB14" s="281">
        <v>9.6</v>
      </c>
      <c r="FC14" s="281">
        <v>9.7</v>
      </c>
      <c r="FD14" s="281">
        <v>16.8</v>
      </c>
      <c r="FE14" s="281">
        <v>8.6</v>
      </c>
      <c r="FF14" s="281">
        <v>13</v>
      </c>
      <c r="FG14" s="281">
        <v>9.7</v>
      </c>
      <c r="FH14" s="281">
        <v>13</v>
      </c>
      <c r="FI14" s="281">
        <v>11.4</v>
      </c>
      <c r="FJ14" s="281">
        <v>15.2</v>
      </c>
      <c r="FK14" s="281">
        <v>10.9</v>
      </c>
      <c r="FL14" s="290">
        <v>145.3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  <c r="FZ14" s="84">
        <v>18.9</v>
      </c>
      <c r="GA14" s="84">
        <v>16.8</v>
      </c>
      <c r="GB14" s="84">
        <v>16.3</v>
      </c>
      <c r="GI14" s="84">
        <v>15.6</v>
      </c>
    </row>
    <row r="15" spans="1:191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281">
        <f t="shared" si="20"/>
        <v>9.5</v>
      </c>
      <c r="EW15" s="281">
        <f>FC15+FD15+FE15</f>
        <v>5.4</v>
      </c>
      <c r="EX15" s="281">
        <f>FF15+FG15+FH15</f>
        <v>4.7</v>
      </c>
      <c r="EY15" s="281">
        <f t="shared" si="21"/>
        <v>9.3</v>
      </c>
      <c r="EZ15" s="281">
        <v>3.6</v>
      </c>
      <c r="FA15" s="281">
        <v>3.1</v>
      </c>
      <c r="FB15" s="281">
        <v>2.8</v>
      </c>
      <c r="FC15" s="281">
        <v>2.5</v>
      </c>
      <c r="FD15" s="281">
        <v>1.7</v>
      </c>
      <c r="FE15" s="281">
        <v>1.2</v>
      </c>
      <c r="FF15" s="281">
        <v>1.1</v>
      </c>
      <c r="FG15" s="281">
        <v>1.6</v>
      </c>
      <c r="FH15" s="281">
        <v>2</v>
      </c>
      <c r="FI15" s="281">
        <v>2.7</v>
      </c>
      <c r="FJ15" s="281">
        <v>3.2</v>
      </c>
      <c r="FK15" s="281">
        <v>3.4</v>
      </c>
      <c r="FL15" s="290">
        <v>28.9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  <c r="FZ15" s="84">
        <v>2.4</v>
      </c>
      <c r="GA15" s="84">
        <v>2.6</v>
      </c>
      <c r="GB15" s="84">
        <v>2.7</v>
      </c>
      <c r="GI15" s="84">
        <v>2.7</v>
      </c>
    </row>
    <row r="16" spans="2:16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  <c r="FL16" s="290"/>
    </row>
    <row r="17" spans="1:16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  <c r="FL17" s="290"/>
    </row>
    <row r="18" spans="1:16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  <c r="FL18" s="290"/>
    </row>
    <row r="19" spans="1:16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  <c r="FL19" s="290"/>
    </row>
    <row r="20" spans="1:191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2379.2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2956.7</v>
      </c>
      <c r="EZ20" s="62">
        <v>759.3</v>
      </c>
      <c r="FA20" s="84">
        <v>773.3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881.4</v>
      </c>
      <c r="FJ20" s="84">
        <v>977.7</v>
      </c>
      <c r="FK20" s="84">
        <v>1097.6</v>
      </c>
      <c r="FL20" s="290">
        <v>11000.5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  <c r="FZ20" s="84">
        <v>1142.2</v>
      </c>
      <c r="GA20" s="84">
        <v>1207.2</v>
      </c>
      <c r="GB20" s="84">
        <v>1167.3</v>
      </c>
      <c r="GI20" s="84">
        <v>992.2</v>
      </c>
    </row>
    <row r="21" spans="1:191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29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0" ref="EX21:EX82">FF21+FG21+FH21</f>
        <v>312.9</v>
      </c>
      <c r="EY21" s="84">
        <f t="shared" si="21"/>
        <v>695.3</v>
      </c>
      <c r="EZ21" s="6">
        <v>165</v>
      </c>
      <c r="FA21" s="6">
        <v>65.2</v>
      </c>
      <c r="FB21" s="6">
        <v>19.4</v>
      </c>
      <c r="FC21" s="6">
        <v>13.6</v>
      </c>
      <c r="FD21" s="6">
        <v>41.3</v>
      </c>
      <c r="FE21" s="6">
        <v>82.7</v>
      </c>
      <c r="FF21" s="6">
        <v>67.7</v>
      </c>
      <c r="FG21" s="6">
        <v>83</v>
      </c>
      <c r="FH21" s="6">
        <v>162.2</v>
      </c>
      <c r="FI21" s="6">
        <v>117.8</v>
      </c>
      <c r="FJ21" s="6">
        <v>89.2</v>
      </c>
      <c r="FK21" s="6">
        <v>488.3</v>
      </c>
      <c r="FL21" s="290">
        <v>1365.2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  <c r="FZ21" s="126">
        <v>12</v>
      </c>
      <c r="GA21" s="126">
        <v>10.4</v>
      </c>
      <c r="GB21" s="126">
        <v>10.4</v>
      </c>
      <c r="GI21" s="126">
        <v>11</v>
      </c>
    </row>
    <row r="22" spans="1:191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29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725.5</v>
      </c>
      <c r="EW22" s="84">
        <f t="shared" si="28"/>
        <v>759</v>
      </c>
      <c r="EX22" s="84">
        <f t="shared" si="30"/>
        <v>736</v>
      </c>
      <c r="EY22" s="84">
        <f t="shared" si="21"/>
        <v>922.4</v>
      </c>
      <c r="EZ22" s="6">
        <v>228.2</v>
      </c>
      <c r="FA22" s="6">
        <v>237.4</v>
      </c>
      <c r="FB22" s="6">
        <v>259.9</v>
      </c>
      <c r="FC22" s="6">
        <v>258.5</v>
      </c>
      <c r="FD22" s="6">
        <v>246.7</v>
      </c>
      <c r="FE22" s="6">
        <v>253.8</v>
      </c>
      <c r="FF22" s="6">
        <v>243.7</v>
      </c>
      <c r="FG22" s="6">
        <v>242.7</v>
      </c>
      <c r="FH22" s="6">
        <v>249.6</v>
      </c>
      <c r="FI22" s="6">
        <v>300.8</v>
      </c>
      <c r="FJ22" s="6">
        <v>269.8</v>
      </c>
      <c r="FK22" s="6">
        <v>351.8</v>
      </c>
      <c r="FL22" s="290">
        <v>3287.6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  <c r="FZ22" s="126">
        <v>384.5</v>
      </c>
      <c r="GA22" s="126">
        <v>422.2</v>
      </c>
      <c r="GB22" s="126">
        <v>418.8</v>
      </c>
      <c r="GI22" s="126">
        <v>347.8</v>
      </c>
    </row>
    <row r="23" spans="1:191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29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0"/>
        <v>1796.4</v>
      </c>
      <c r="EY23" s="84">
        <f t="shared" si="21"/>
        <v>2098.9</v>
      </c>
      <c r="EZ23" s="6">
        <v>187.4</v>
      </c>
      <c r="FA23" s="6">
        <v>374.6</v>
      </c>
      <c r="FB23" s="6">
        <v>369.2</v>
      </c>
      <c r="FC23" s="6">
        <v>383.6</v>
      </c>
      <c r="FD23" s="6">
        <v>434</v>
      </c>
      <c r="FE23" s="6">
        <v>412.1</v>
      </c>
      <c r="FF23" s="6">
        <v>1190.9</v>
      </c>
      <c r="FG23" s="6">
        <v>354.3</v>
      </c>
      <c r="FH23" s="6">
        <v>251.2</v>
      </c>
      <c r="FI23" s="6">
        <v>634.1</v>
      </c>
      <c r="FJ23" s="6">
        <v>1049.6</v>
      </c>
      <c r="FK23" s="6">
        <v>415.2</v>
      </c>
      <c r="FL23" s="290">
        <v>5529.1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  <c r="FZ23" s="126">
        <v>564.5</v>
      </c>
      <c r="GA23" s="126">
        <v>910</v>
      </c>
      <c r="GB23" s="126">
        <v>1035.4</v>
      </c>
      <c r="GI23" s="126">
        <v>398.7</v>
      </c>
    </row>
    <row r="24" spans="1:191" s="126" customFormat="1" ht="22.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29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287.8</v>
      </c>
      <c r="EW24" s="84">
        <f t="shared" si="28"/>
        <v>589</v>
      </c>
      <c r="EX24" s="84">
        <f t="shared" si="30"/>
        <v>1416.3</v>
      </c>
      <c r="EY24" s="84">
        <f t="shared" si="21"/>
        <v>612.1</v>
      </c>
      <c r="EZ24" s="6">
        <v>67.6</v>
      </c>
      <c r="FA24" s="6">
        <v>64.8</v>
      </c>
      <c r="FB24" s="6">
        <v>155.4</v>
      </c>
      <c r="FC24" s="6">
        <v>130.8</v>
      </c>
      <c r="FD24" s="6">
        <v>46</v>
      </c>
      <c r="FE24" s="6">
        <v>412.2</v>
      </c>
      <c r="FF24" s="6">
        <v>300.9</v>
      </c>
      <c r="FG24" s="6">
        <v>508.4</v>
      </c>
      <c r="FH24" s="6">
        <v>607</v>
      </c>
      <c r="FI24" s="6">
        <v>389.3</v>
      </c>
      <c r="FJ24" s="6">
        <v>126.4</v>
      </c>
      <c r="FK24" s="6">
        <v>96.4</v>
      </c>
      <c r="FL24" s="290">
        <v>4240.5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  <c r="FZ24" s="126">
        <v>1325.6</v>
      </c>
      <c r="GA24" s="126">
        <v>832.7</v>
      </c>
      <c r="GB24" s="126">
        <v>401.9</v>
      </c>
      <c r="GI24" s="126">
        <v>70.9</v>
      </c>
    </row>
    <row r="25" spans="1:191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29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3666.5</v>
      </c>
      <c r="EW25" s="126">
        <f t="shared" si="28"/>
        <v>2672.6</v>
      </c>
      <c r="EX25" s="84">
        <f t="shared" si="30"/>
        <v>2177.2</v>
      </c>
      <c r="EY25" s="84">
        <f t="shared" si="21"/>
        <v>3005.1</v>
      </c>
      <c r="EZ25" s="74">
        <v>1099.9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L25" s="290">
        <v>11521.4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  <c r="FZ25" s="126">
        <v>875.9</v>
      </c>
      <c r="GA25" s="126">
        <v>954.8</v>
      </c>
      <c r="GB25" s="126">
        <v>1386.6</v>
      </c>
      <c r="GI25" s="126">
        <v>1059.6</v>
      </c>
    </row>
    <row r="26" spans="1:191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29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263</v>
      </c>
      <c r="EW26" s="126">
        <f t="shared" si="28"/>
        <v>743.1</v>
      </c>
      <c r="EX26" s="84">
        <f t="shared" si="30"/>
        <v>1185.4</v>
      </c>
      <c r="EY26" s="84">
        <f t="shared" si="21"/>
        <v>1020.5</v>
      </c>
      <c r="EZ26" s="6">
        <v>79.5</v>
      </c>
      <c r="FA26" s="6">
        <v>100.7</v>
      </c>
      <c r="FB26" s="6">
        <v>82.8</v>
      </c>
      <c r="FC26" s="6">
        <v>140.7</v>
      </c>
      <c r="FD26" s="6">
        <v>264.4</v>
      </c>
      <c r="FE26" s="6">
        <v>338</v>
      </c>
      <c r="FF26" s="6">
        <v>348.2</v>
      </c>
      <c r="FG26" s="6">
        <v>383.4</v>
      </c>
      <c r="FH26" s="6">
        <v>453.8</v>
      </c>
      <c r="FI26" s="6">
        <v>480.6</v>
      </c>
      <c r="FJ26" s="6">
        <v>335.5</v>
      </c>
      <c r="FK26" s="6">
        <v>204.4</v>
      </c>
      <c r="FL26" s="290">
        <v>3130.6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  <c r="FZ26" s="126">
        <v>299.5</v>
      </c>
      <c r="GA26" s="126">
        <v>244.2</v>
      </c>
      <c r="GB26" s="126">
        <v>270.5</v>
      </c>
      <c r="GI26" s="126">
        <v>233.7</v>
      </c>
    </row>
    <row r="27" spans="1:191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29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6590.6</v>
      </c>
      <c r="EW27" s="126">
        <f t="shared" si="28"/>
        <v>7293.7</v>
      </c>
      <c r="EX27" s="84">
        <f t="shared" si="30"/>
        <v>7142.8</v>
      </c>
      <c r="EY27" s="84">
        <f t="shared" si="21"/>
        <v>8907.4</v>
      </c>
      <c r="EZ27" s="6">
        <v>1455.1</v>
      </c>
      <c r="FA27" s="6">
        <v>2256.6</v>
      </c>
      <c r="FB27" s="6">
        <v>2878.9</v>
      </c>
      <c r="FC27" s="6">
        <v>1965</v>
      </c>
      <c r="FD27" s="6">
        <v>1686.3</v>
      </c>
      <c r="FE27" s="6">
        <v>3642.4</v>
      </c>
      <c r="FF27" s="6">
        <v>2237.1</v>
      </c>
      <c r="FG27" s="6">
        <v>2398.1</v>
      </c>
      <c r="FH27" s="6">
        <v>2507.6</v>
      </c>
      <c r="FI27" s="6">
        <v>2113.2</v>
      </c>
      <c r="FJ27" s="6">
        <v>2594.8</v>
      </c>
      <c r="FK27" s="6">
        <v>4199.4</v>
      </c>
      <c r="FL27" s="290">
        <v>36585.3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  <c r="FZ27" s="126">
        <v>1843.5</v>
      </c>
      <c r="GA27" s="126">
        <v>2426.7</v>
      </c>
      <c r="GB27" s="126">
        <v>2393.8</v>
      </c>
      <c r="GI27" s="126">
        <v>2241.5</v>
      </c>
    </row>
    <row r="28" spans="1:191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29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57.7</v>
      </c>
      <c r="EW28" s="126">
        <f t="shared" si="28"/>
        <v>91.4</v>
      </c>
      <c r="EX28" s="84">
        <f t="shared" si="30"/>
        <v>129.9</v>
      </c>
      <c r="EY28" s="84">
        <f t="shared" si="21"/>
        <v>249.3</v>
      </c>
      <c r="EZ28" s="6">
        <v>9.8</v>
      </c>
      <c r="FA28" s="6">
        <v>16.6</v>
      </c>
      <c r="FB28" s="6">
        <v>31.3</v>
      </c>
      <c r="FC28" s="6">
        <v>15</v>
      </c>
      <c r="FD28" s="6">
        <v>15.2</v>
      </c>
      <c r="FE28" s="6">
        <v>61.2</v>
      </c>
      <c r="FF28" s="6">
        <v>13</v>
      </c>
      <c r="FG28" s="6">
        <v>94.9</v>
      </c>
      <c r="FH28" s="6">
        <v>22</v>
      </c>
      <c r="FI28" s="6">
        <v>6.9</v>
      </c>
      <c r="FJ28" s="6">
        <v>14.7</v>
      </c>
      <c r="FK28" s="6">
        <v>227.7</v>
      </c>
      <c r="FL28" s="290">
        <v>489.8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  <c r="FZ28" s="126">
        <v>14.8</v>
      </c>
      <c r="GA28" s="126">
        <v>22.1</v>
      </c>
      <c r="GB28" s="126">
        <v>22.9</v>
      </c>
      <c r="GI28" s="126">
        <v>15.3</v>
      </c>
    </row>
    <row r="29" spans="1:191" s="126" customFormat="1" ht="15" customHeight="1">
      <c r="A29" s="63" t="s">
        <v>229</v>
      </c>
      <c r="B29" s="176" t="s">
        <v>219</v>
      </c>
      <c r="C29" s="176" t="s">
        <v>219</v>
      </c>
      <c r="D29" s="63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29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326.3</v>
      </c>
      <c r="EW29" s="126">
        <f t="shared" si="28"/>
        <v>746.4</v>
      </c>
      <c r="EX29" s="84">
        <f t="shared" si="30"/>
        <v>893</v>
      </c>
      <c r="EY29" s="84">
        <f t="shared" si="21"/>
        <v>637</v>
      </c>
      <c r="EZ29" s="6">
        <v>79</v>
      </c>
      <c r="FA29" s="6">
        <v>98.6</v>
      </c>
      <c r="FB29" s="6">
        <v>148.7</v>
      </c>
      <c r="FC29" s="6">
        <v>171.6</v>
      </c>
      <c r="FD29" s="6">
        <v>293.8</v>
      </c>
      <c r="FE29" s="6">
        <v>281</v>
      </c>
      <c r="FF29" s="6">
        <v>291.6</v>
      </c>
      <c r="FG29" s="6">
        <v>304.4</v>
      </c>
      <c r="FH29" s="6">
        <v>297</v>
      </c>
      <c r="FI29" s="6">
        <v>296.4</v>
      </c>
      <c r="FJ29" s="6">
        <v>155.1</v>
      </c>
      <c r="FK29" s="6">
        <v>185.5</v>
      </c>
      <c r="FL29" s="290">
        <v>2577.6</v>
      </c>
      <c r="FQ29" s="126">
        <v>119</v>
      </c>
      <c r="FR29" s="126">
        <v>140.7</v>
      </c>
      <c r="FS29" s="126">
        <v>168.5</v>
      </c>
      <c r="FT29" s="126">
        <v>215.9</v>
      </c>
      <c r="FU29" s="126">
        <v>436.8</v>
      </c>
      <c r="FV29" s="126">
        <v>301.7</v>
      </c>
      <c r="FW29" s="126">
        <v>290.5</v>
      </c>
      <c r="FX29" s="126">
        <v>264.8</v>
      </c>
      <c r="FY29" s="126">
        <v>227.8</v>
      </c>
      <c r="FZ29" s="126">
        <v>265.8</v>
      </c>
      <c r="GA29" s="126">
        <v>186.7</v>
      </c>
      <c r="GB29" s="126">
        <v>177.5</v>
      </c>
      <c r="GI29" s="126">
        <v>109.3</v>
      </c>
    </row>
    <row r="30" spans="1:191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29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159.3</v>
      </c>
      <c r="EW30" s="126">
        <f t="shared" si="28"/>
        <v>205.7</v>
      </c>
      <c r="EX30" s="84">
        <f t="shared" si="30"/>
        <v>157.4</v>
      </c>
      <c r="EY30" s="84">
        <f t="shared" si="21"/>
        <v>145.8</v>
      </c>
      <c r="EZ30" s="74">
        <v>41.9</v>
      </c>
      <c r="FA30" s="126">
        <v>58.8</v>
      </c>
      <c r="FB30" s="126">
        <v>58.6</v>
      </c>
      <c r="FC30" s="126">
        <v>63.7</v>
      </c>
      <c r="FD30" s="126">
        <v>62.4</v>
      </c>
      <c r="FE30" s="126">
        <v>79.6</v>
      </c>
      <c r="FF30" s="126">
        <v>44.9</v>
      </c>
      <c r="FG30" s="126">
        <v>55.4</v>
      </c>
      <c r="FH30" s="126">
        <v>57.1</v>
      </c>
      <c r="FI30" s="126">
        <v>60.8</v>
      </c>
      <c r="FJ30" s="126">
        <v>49.6</v>
      </c>
      <c r="FK30" s="126">
        <v>35.4</v>
      </c>
      <c r="FL30" s="290">
        <v>705.5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  <c r="FZ30" s="126">
        <v>53.9</v>
      </c>
      <c r="GA30" s="126">
        <v>51.2</v>
      </c>
      <c r="GB30" s="126">
        <v>40.4</v>
      </c>
      <c r="GI30" s="126">
        <v>45.6</v>
      </c>
    </row>
    <row r="31" spans="1:191" s="126" customFormat="1" ht="21.7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29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1822.6</v>
      </c>
      <c r="EX31" s="84">
        <f t="shared" si="30"/>
        <v>1339.1</v>
      </c>
      <c r="EY31" s="84">
        <f t="shared" si="21"/>
        <v>74.1</v>
      </c>
      <c r="EZ31" s="6">
        <v>4.3</v>
      </c>
      <c r="FA31" s="6">
        <v>42.4</v>
      </c>
      <c r="FB31" s="6">
        <v>507.4</v>
      </c>
      <c r="FC31" s="6">
        <v>550.3</v>
      </c>
      <c r="FD31" s="6">
        <v>529.7</v>
      </c>
      <c r="FE31" s="6">
        <v>742.6</v>
      </c>
      <c r="FF31" s="6">
        <v>593</v>
      </c>
      <c r="FG31" s="6">
        <v>533.7</v>
      </c>
      <c r="FH31" s="6">
        <v>212.4</v>
      </c>
      <c r="FI31" s="6">
        <v>49.8</v>
      </c>
      <c r="FJ31" s="6">
        <v>16.6</v>
      </c>
      <c r="FK31" s="6">
        <v>7.7</v>
      </c>
      <c r="FL31" s="290">
        <v>3790.1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  <c r="FZ31" s="126">
        <v>37.5</v>
      </c>
      <c r="GA31" s="126">
        <v>11.2</v>
      </c>
      <c r="GB31" s="126">
        <v>10.9</v>
      </c>
      <c r="GI31" s="126">
        <v>5.6</v>
      </c>
    </row>
    <row r="32" spans="1:191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29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47.5</v>
      </c>
      <c r="EW32" s="126">
        <f t="shared" si="28"/>
        <v>50.4</v>
      </c>
      <c r="EX32" s="84">
        <f t="shared" si="30"/>
        <v>55.3</v>
      </c>
      <c r="EY32" s="84">
        <f t="shared" si="21"/>
        <v>79.8</v>
      </c>
      <c r="EZ32" s="74">
        <v>10</v>
      </c>
      <c r="FA32" s="126">
        <v>12.9</v>
      </c>
      <c r="FB32" s="126">
        <v>24.6</v>
      </c>
      <c r="FC32" s="126">
        <v>17.5</v>
      </c>
      <c r="FD32" s="126">
        <v>13.1</v>
      </c>
      <c r="FE32" s="126">
        <v>19.8</v>
      </c>
      <c r="FF32" s="126">
        <v>14.9</v>
      </c>
      <c r="FG32" s="126">
        <v>20</v>
      </c>
      <c r="FH32" s="126">
        <v>20.4</v>
      </c>
      <c r="FI32" s="126">
        <v>21.8</v>
      </c>
      <c r="FJ32" s="126">
        <v>27.7</v>
      </c>
      <c r="FK32" s="126">
        <v>30.3</v>
      </c>
      <c r="FL32" s="290">
        <v>269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  <c r="FZ32" s="126">
        <v>23.2</v>
      </c>
      <c r="GA32" s="126">
        <v>27.2</v>
      </c>
      <c r="GB32" s="126">
        <v>25.9</v>
      </c>
      <c r="GI32" s="126">
        <v>15.8</v>
      </c>
    </row>
    <row r="33" spans="1:191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29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15048</v>
      </c>
      <c r="EW33" s="126">
        <f t="shared" si="28"/>
        <v>15259</v>
      </c>
      <c r="EX33" s="84">
        <f t="shared" si="30"/>
        <v>16298.2</v>
      </c>
      <c r="EY33" s="84">
        <f t="shared" si="21"/>
        <v>16529.4</v>
      </c>
      <c r="EZ33" s="6">
        <v>4953.4</v>
      </c>
      <c r="FA33" s="6">
        <v>5022.4</v>
      </c>
      <c r="FB33" s="6">
        <v>5072.2</v>
      </c>
      <c r="FC33" s="6">
        <v>5107.8</v>
      </c>
      <c r="FD33" s="6">
        <v>4982.8</v>
      </c>
      <c r="FE33" s="6">
        <v>5168.4</v>
      </c>
      <c r="FF33" s="6">
        <v>5278.7</v>
      </c>
      <c r="FG33" s="6">
        <v>5488.5</v>
      </c>
      <c r="FH33" s="6">
        <v>5531</v>
      </c>
      <c r="FI33" s="6">
        <v>5350</v>
      </c>
      <c r="FJ33" s="6">
        <v>5300.9</v>
      </c>
      <c r="FK33" s="6">
        <v>5878.5</v>
      </c>
      <c r="FL33" s="290">
        <v>96208.4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  <c r="FZ33" s="126">
        <v>5517.8</v>
      </c>
      <c r="GA33" s="126">
        <v>5432.2</v>
      </c>
      <c r="GB33" s="126">
        <v>5492.1</v>
      </c>
      <c r="GI33" s="126">
        <v>4900.6</v>
      </c>
    </row>
    <row r="34" spans="1:191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29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834.4</v>
      </c>
      <c r="EW34" s="126">
        <f t="shared" si="28"/>
        <v>819.4</v>
      </c>
      <c r="EX34" s="84">
        <f t="shared" si="30"/>
        <v>880.1</v>
      </c>
      <c r="EY34" s="84">
        <f t="shared" si="21"/>
        <v>1134</v>
      </c>
      <c r="EZ34" s="6">
        <v>258.4</v>
      </c>
      <c r="FA34" s="6">
        <v>267.9</v>
      </c>
      <c r="FB34" s="6">
        <v>308.1</v>
      </c>
      <c r="FC34" s="6">
        <v>282.1</v>
      </c>
      <c r="FD34" s="6">
        <v>280.2</v>
      </c>
      <c r="FE34" s="6">
        <v>257.1</v>
      </c>
      <c r="FF34" s="6">
        <v>279.2</v>
      </c>
      <c r="FG34" s="6">
        <v>262.2</v>
      </c>
      <c r="FH34" s="6">
        <v>338.7</v>
      </c>
      <c r="FI34" s="6">
        <v>334.9</v>
      </c>
      <c r="FJ34" s="6">
        <v>369.9</v>
      </c>
      <c r="FK34" s="6">
        <v>429.2</v>
      </c>
      <c r="FL34" s="290">
        <v>3722.4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  <c r="FZ34" s="126">
        <v>362.7</v>
      </c>
      <c r="GA34" s="126">
        <v>355.6</v>
      </c>
      <c r="GB34" s="126">
        <v>518.5</v>
      </c>
      <c r="GI34" s="126">
        <v>428.1</v>
      </c>
    </row>
    <row r="35" spans="1:191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29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394.3</v>
      </c>
      <c r="EX35" s="84">
        <f t="shared" si="30"/>
        <v>540.3</v>
      </c>
      <c r="EY35" s="84">
        <f t="shared" si="21"/>
        <v>674</v>
      </c>
      <c r="EZ35" s="6">
        <v>69.9</v>
      </c>
      <c r="FA35" s="6">
        <v>92.9</v>
      </c>
      <c r="FB35" s="6">
        <v>110.5</v>
      </c>
      <c r="FC35" s="6">
        <v>132.3</v>
      </c>
      <c r="FD35" s="6">
        <v>124.7</v>
      </c>
      <c r="FE35" s="6">
        <v>137.3</v>
      </c>
      <c r="FF35" s="6">
        <v>159.2</v>
      </c>
      <c r="FG35" s="6">
        <v>205.6</v>
      </c>
      <c r="FH35" s="6">
        <v>175.5</v>
      </c>
      <c r="FI35" s="6">
        <v>223.8</v>
      </c>
      <c r="FJ35" s="6">
        <v>227.5</v>
      </c>
      <c r="FK35" s="6">
        <v>222.7</v>
      </c>
      <c r="FL35" s="290">
        <v>1806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  <c r="FZ35" s="84">
        <v>195.1</v>
      </c>
      <c r="GA35" s="84">
        <v>321.1</v>
      </c>
      <c r="GB35" s="84">
        <v>108.4</v>
      </c>
      <c r="GI35" s="84">
        <v>116.8</v>
      </c>
    </row>
    <row r="36" spans="1:191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29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1382.2</v>
      </c>
      <c r="EX36" s="84">
        <f t="shared" si="30"/>
        <v>1607.3</v>
      </c>
      <c r="EY36" s="84">
        <f t="shared" si="21"/>
        <v>1988.1</v>
      </c>
      <c r="EZ36" s="6">
        <v>391.5</v>
      </c>
      <c r="FA36" s="6">
        <v>341.8</v>
      </c>
      <c r="FB36" s="6">
        <v>460.5</v>
      </c>
      <c r="FC36" s="6">
        <v>453.6</v>
      </c>
      <c r="FD36" s="6">
        <v>471.6</v>
      </c>
      <c r="FE36" s="6">
        <v>457</v>
      </c>
      <c r="FF36" s="6">
        <v>446.2</v>
      </c>
      <c r="FG36" s="6">
        <v>463.6</v>
      </c>
      <c r="FH36" s="6">
        <v>697.5</v>
      </c>
      <c r="FI36" s="6">
        <v>667.1</v>
      </c>
      <c r="FJ36" s="6">
        <v>592.6</v>
      </c>
      <c r="FK36" s="6">
        <v>728.4</v>
      </c>
      <c r="FL36" s="290">
        <v>6134.1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  <c r="FZ36" s="126">
        <v>803.9</v>
      </c>
      <c r="GA36" s="126">
        <v>637.5</v>
      </c>
      <c r="GB36" s="126">
        <v>588.1</v>
      </c>
      <c r="GI36" s="126">
        <v>450.8</v>
      </c>
    </row>
    <row r="37" spans="1:191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29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38.3</v>
      </c>
      <c r="EW37" s="84">
        <f t="shared" si="28"/>
        <v>26797.3</v>
      </c>
      <c r="EX37" s="84">
        <f t="shared" si="30"/>
        <v>5434.4</v>
      </c>
      <c r="EY37" s="84">
        <f t="shared" si="21"/>
        <v>34767.3</v>
      </c>
      <c r="EZ37" s="6">
        <v>5.3</v>
      </c>
      <c r="FA37" s="6">
        <v>7</v>
      </c>
      <c r="FB37" s="6">
        <v>26</v>
      </c>
      <c r="FC37" s="6">
        <v>9</v>
      </c>
      <c r="FD37" s="6">
        <v>8264.9</v>
      </c>
      <c r="FE37" s="6">
        <v>18523.4</v>
      </c>
      <c r="FF37" s="6">
        <v>6.5</v>
      </c>
      <c r="FG37" s="6">
        <v>24.5</v>
      </c>
      <c r="FH37" s="6">
        <v>5403.4</v>
      </c>
      <c r="FI37" s="6">
        <v>12788.8</v>
      </c>
      <c r="FJ37" s="6">
        <v>12413.2</v>
      </c>
      <c r="FK37" s="6">
        <v>9565.3</v>
      </c>
      <c r="FL37" s="290">
        <v>67721.1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  <c r="FZ37" s="84">
        <v>17255.2</v>
      </c>
      <c r="GA37" s="84">
        <v>24302.8</v>
      </c>
      <c r="GB37" s="84">
        <v>23741.4</v>
      </c>
      <c r="GI37" s="84">
        <v>2862.1</v>
      </c>
    </row>
    <row r="38" spans="1:191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2787.7</v>
      </c>
      <c r="EW38" s="84">
        <f t="shared" si="28"/>
        <v>4422.8</v>
      </c>
      <c r="EX38" s="84">
        <f t="shared" si="30"/>
        <v>5304.7</v>
      </c>
      <c r="EY38" s="84">
        <f t="shared" si="21"/>
        <v>6125.1</v>
      </c>
      <c r="EZ38" s="6">
        <v>559.6</v>
      </c>
      <c r="FA38" s="6">
        <v>838.6</v>
      </c>
      <c r="FB38" s="6">
        <v>1389.5</v>
      </c>
      <c r="FC38" s="6">
        <v>1458.4</v>
      </c>
      <c r="FD38" s="6">
        <v>1332.8</v>
      </c>
      <c r="FE38" s="6">
        <v>1631.6</v>
      </c>
      <c r="FF38" s="6">
        <v>1961.5</v>
      </c>
      <c r="FG38" s="6">
        <v>1730</v>
      </c>
      <c r="FH38" s="6">
        <v>1613.2</v>
      </c>
      <c r="FI38" s="6">
        <v>1641.2</v>
      </c>
      <c r="FJ38" s="6">
        <v>1824.6</v>
      </c>
      <c r="FK38" s="6">
        <v>2659.3</v>
      </c>
      <c r="FL38" s="290">
        <v>31714.1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  <c r="FZ38" s="84">
        <v>1307.2</v>
      </c>
      <c r="GA38" s="84">
        <v>1368.6</v>
      </c>
      <c r="GB38" s="84">
        <v>1850.6</v>
      </c>
      <c r="GI38" s="84">
        <v>1648.7</v>
      </c>
    </row>
    <row r="39" spans="1:191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31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822.7</v>
      </c>
      <c r="EX39" s="84">
        <f t="shared" si="30"/>
        <v>725.7</v>
      </c>
      <c r="EY39" s="84">
        <f t="shared" si="21"/>
        <v>659.9</v>
      </c>
      <c r="EZ39" s="6">
        <v>200.2</v>
      </c>
      <c r="FA39" s="6">
        <v>160.6</v>
      </c>
      <c r="FB39" s="6">
        <v>184.3</v>
      </c>
      <c r="FC39" s="6">
        <v>256.2</v>
      </c>
      <c r="FD39" s="6">
        <v>258</v>
      </c>
      <c r="FE39" s="6">
        <v>308.5</v>
      </c>
      <c r="FF39" s="6">
        <v>270.8</v>
      </c>
      <c r="FG39" s="6">
        <v>254.6</v>
      </c>
      <c r="FH39" s="6">
        <v>200.3</v>
      </c>
      <c r="FI39" s="6">
        <v>243</v>
      </c>
      <c r="FJ39" s="6">
        <v>148.2</v>
      </c>
      <c r="FK39" s="6">
        <v>268.7</v>
      </c>
      <c r="FL39" s="290">
        <v>2797.5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  <c r="FZ39" s="126">
        <v>140.7</v>
      </c>
      <c r="GA39" s="126">
        <v>173.6</v>
      </c>
      <c r="GB39" s="126">
        <v>213.2</v>
      </c>
      <c r="GI39" s="126">
        <v>170.4</v>
      </c>
    </row>
    <row r="40" spans="1:191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31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107.9</v>
      </c>
      <c r="EX40" s="84">
        <f t="shared" si="30"/>
        <v>219.9</v>
      </c>
      <c r="EY40" s="84">
        <f t="shared" si="21"/>
        <v>293.5</v>
      </c>
      <c r="EZ40" s="6">
        <v>15</v>
      </c>
      <c r="FA40" s="6">
        <v>31.7</v>
      </c>
      <c r="FB40" s="6">
        <v>44.1</v>
      </c>
      <c r="FC40" s="6">
        <v>41.6</v>
      </c>
      <c r="FD40" s="6">
        <v>18</v>
      </c>
      <c r="FE40" s="6">
        <v>48.3</v>
      </c>
      <c r="FF40" s="6">
        <v>45.9</v>
      </c>
      <c r="FG40" s="6">
        <v>73.7</v>
      </c>
      <c r="FH40" s="6">
        <v>100.3</v>
      </c>
      <c r="FI40" s="6">
        <v>80.9</v>
      </c>
      <c r="FJ40" s="6">
        <v>109.1</v>
      </c>
      <c r="FK40" s="6">
        <v>103.5</v>
      </c>
      <c r="FL40" s="290">
        <v>696.7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  <c r="FZ40" s="126">
        <v>93.6</v>
      </c>
      <c r="GA40" s="126">
        <v>125.8</v>
      </c>
      <c r="GB40" s="126">
        <v>116.3</v>
      </c>
      <c r="GI40" s="126">
        <v>76.5</v>
      </c>
    </row>
    <row r="41" spans="1:191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31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1609.5</v>
      </c>
      <c r="EW41" s="126">
        <f t="shared" si="28"/>
        <v>1601.1</v>
      </c>
      <c r="EX41" s="84">
        <f t="shared" si="30"/>
        <v>1681.9</v>
      </c>
      <c r="EY41" s="84">
        <f t="shared" si="21"/>
        <v>2483.7</v>
      </c>
      <c r="EZ41" s="6">
        <v>443.8</v>
      </c>
      <c r="FA41" s="6">
        <v>453.7</v>
      </c>
      <c r="FB41" s="6">
        <v>712</v>
      </c>
      <c r="FC41" s="6">
        <v>537</v>
      </c>
      <c r="FD41" s="6">
        <v>646.3</v>
      </c>
      <c r="FE41" s="6">
        <v>417.8</v>
      </c>
      <c r="FF41" s="6">
        <v>412.5</v>
      </c>
      <c r="FG41" s="6">
        <v>622.3</v>
      </c>
      <c r="FH41" s="6">
        <v>647.1</v>
      </c>
      <c r="FI41" s="6">
        <v>751.2</v>
      </c>
      <c r="FJ41" s="6">
        <v>831.1</v>
      </c>
      <c r="FK41" s="6">
        <v>901.4</v>
      </c>
      <c r="FL41" s="290">
        <v>7388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  <c r="FZ41" s="126">
        <v>425.4</v>
      </c>
      <c r="GA41" s="126">
        <v>412.4</v>
      </c>
      <c r="GB41" s="126">
        <v>447.1</v>
      </c>
      <c r="GI41" s="126">
        <v>301</v>
      </c>
    </row>
    <row r="42" spans="1:191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31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41.5</v>
      </c>
      <c r="EX42" s="84">
        <f t="shared" si="30"/>
        <v>61.6</v>
      </c>
      <c r="EY42" s="84">
        <f t="shared" si="21"/>
        <v>64.7</v>
      </c>
      <c r="EZ42" s="6">
        <v>8.7</v>
      </c>
      <c r="FA42" s="6">
        <v>5.6</v>
      </c>
      <c r="FB42" s="6">
        <v>11.3</v>
      </c>
      <c r="FC42" s="6">
        <v>6.5</v>
      </c>
      <c r="FD42" s="6">
        <v>21.7</v>
      </c>
      <c r="FE42" s="6">
        <v>13.3</v>
      </c>
      <c r="FF42" s="6">
        <v>9.6</v>
      </c>
      <c r="FG42" s="6">
        <v>23.8</v>
      </c>
      <c r="FH42" s="6">
        <v>28.2</v>
      </c>
      <c r="FI42" s="6">
        <v>21.5</v>
      </c>
      <c r="FJ42" s="6">
        <v>25.1</v>
      </c>
      <c r="FK42" s="6">
        <v>18.1</v>
      </c>
      <c r="FL42" s="290">
        <v>196.7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  <c r="FZ42" s="126">
        <v>11</v>
      </c>
      <c r="GA42" s="126">
        <v>14.8</v>
      </c>
      <c r="GB42" s="126">
        <v>9.5</v>
      </c>
      <c r="GI42" s="126">
        <v>11.2</v>
      </c>
    </row>
    <row r="43" spans="1:191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31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0"/>
        <v>1298.4</v>
      </c>
      <c r="EY43" s="84">
        <f t="shared" si="21"/>
        <v>1683.8</v>
      </c>
      <c r="EZ43" s="6">
        <v>145.1</v>
      </c>
      <c r="FA43" s="6">
        <v>18.4</v>
      </c>
      <c r="FB43" s="6">
        <v>212.1</v>
      </c>
      <c r="FC43" s="6">
        <v>303.9</v>
      </c>
      <c r="FD43" s="6">
        <v>483</v>
      </c>
      <c r="FE43" s="6">
        <v>373.9</v>
      </c>
      <c r="FF43" s="6">
        <v>352.5</v>
      </c>
      <c r="FG43" s="6">
        <v>381.3</v>
      </c>
      <c r="FH43" s="6">
        <v>564.6</v>
      </c>
      <c r="FI43" s="6">
        <v>658.7</v>
      </c>
      <c r="FJ43" s="6">
        <v>570.4</v>
      </c>
      <c r="FK43" s="6">
        <v>454.7</v>
      </c>
      <c r="FL43" s="290"/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  <c r="FZ43" s="126">
        <v>379.8</v>
      </c>
      <c r="GA43" s="126">
        <v>337.2</v>
      </c>
      <c r="GB43" s="126">
        <v>688.5</v>
      </c>
      <c r="GI43" s="126">
        <v>373.9</v>
      </c>
    </row>
    <row r="44" spans="1:191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31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0"/>
        <v>177.3</v>
      </c>
      <c r="EY44" s="84">
        <f t="shared" si="21"/>
        <v>302.9</v>
      </c>
      <c r="EZ44" s="6">
        <v>7.3</v>
      </c>
      <c r="FA44" s="6">
        <v>27.1</v>
      </c>
      <c r="FB44" s="6">
        <v>24.3</v>
      </c>
      <c r="FC44" s="6">
        <v>7.3</v>
      </c>
      <c r="FD44" s="6">
        <v>37.8</v>
      </c>
      <c r="FE44" s="6">
        <v>23.4</v>
      </c>
      <c r="FF44" s="6">
        <v>23.4</v>
      </c>
      <c r="FG44" s="6">
        <v>67.2</v>
      </c>
      <c r="FH44" s="6">
        <v>86.7</v>
      </c>
      <c r="FI44" s="6">
        <v>88.2</v>
      </c>
      <c r="FJ44" s="6">
        <v>58.2</v>
      </c>
      <c r="FK44" s="6">
        <v>156.5</v>
      </c>
      <c r="FL44" s="290">
        <v>908.1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  <c r="FZ44" s="126">
        <v>83.1</v>
      </c>
      <c r="GA44" s="126">
        <v>75.9</v>
      </c>
      <c r="GB44" s="126">
        <v>207.9</v>
      </c>
      <c r="GI44" s="126">
        <v>0</v>
      </c>
    </row>
    <row r="45" spans="1:191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31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0"/>
        <v>414.5</v>
      </c>
      <c r="EY45" s="84">
        <f t="shared" si="21"/>
        <v>394.2</v>
      </c>
      <c r="EZ45" s="6">
        <v>41.5</v>
      </c>
      <c r="FA45" s="6">
        <v>13.5</v>
      </c>
      <c r="FB45" s="6">
        <v>11.4</v>
      </c>
      <c r="FC45" s="6">
        <v>24.7</v>
      </c>
      <c r="FD45" s="6">
        <v>32.9</v>
      </c>
      <c r="FE45" s="6">
        <v>49</v>
      </c>
      <c r="FF45" s="6">
        <v>48.4</v>
      </c>
      <c r="FG45" s="6">
        <v>167.7</v>
      </c>
      <c r="FH45" s="6">
        <v>198.4</v>
      </c>
      <c r="FI45" s="6">
        <v>145.4</v>
      </c>
      <c r="FJ45" s="6">
        <v>146.4</v>
      </c>
      <c r="FK45" s="6">
        <v>102.4</v>
      </c>
      <c r="FL45" s="290">
        <v>1378.8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  <c r="FZ45" s="84">
        <v>140</v>
      </c>
      <c r="GA45" s="84">
        <v>142.1</v>
      </c>
      <c r="GB45" s="84">
        <v>143.4</v>
      </c>
      <c r="GI45" s="84">
        <v>25.1</v>
      </c>
    </row>
    <row r="46" spans="1:191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31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0"/>
        <v>54.6</v>
      </c>
      <c r="EY46" s="84">
        <f t="shared" si="21"/>
        <v>175.7</v>
      </c>
      <c r="EZ46" s="6">
        <v>35</v>
      </c>
      <c r="FA46" s="6">
        <v>31.2</v>
      </c>
      <c r="FB46" s="6">
        <v>50.2</v>
      </c>
      <c r="FC46" s="6">
        <v>32.7</v>
      </c>
      <c r="FD46" s="6">
        <v>18.5</v>
      </c>
      <c r="FE46" s="6">
        <v>8.8</v>
      </c>
      <c r="FF46" s="6">
        <v>12</v>
      </c>
      <c r="FG46" s="6">
        <v>25.7</v>
      </c>
      <c r="FH46" s="6">
        <v>16.9</v>
      </c>
      <c r="FI46" s="6">
        <v>32.7</v>
      </c>
      <c r="FJ46" s="6">
        <v>67.8</v>
      </c>
      <c r="FK46" s="6">
        <v>75.2</v>
      </c>
      <c r="FL46" s="290">
        <v>736.6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  <c r="FZ46" s="84">
        <v>94.5</v>
      </c>
      <c r="GA46" s="84">
        <v>91.7</v>
      </c>
      <c r="GB46" s="84">
        <v>170.5</v>
      </c>
      <c r="GI46" s="84">
        <v>27.5</v>
      </c>
    </row>
    <row r="47" spans="1:191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31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7281.7</v>
      </c>
      <c r="EX47" s="84">
        <f t="shared" si="30"/>
        <v>8718.6</v>
      </c>
      <c r="EY47" s="84">
        <f t="shared" si="21"/>
        <v>3591.6</v>
      </c>
      <c r="EZ47" s="6">
        <v>991.7</v>
      </c>
      <c r="FA47" s="6">
        <v>1289.4</v>
      </c>
      <c r="FB47" s="6">
        <v>2064.9</v>
      </c>
      <c r="FC47" s="6">
        <v>2073.6</v>
      </c>
      <c r="FD47" s="6">
        <v>2354.7</v>
      </c>
      <c r="FE47" s="6">
        <v>2853.4</v>
      </c>
      <c r="FF47" s="6">
        <v>3700.9</v>
      </c>
      <c r="FG47" s="6">
        <v>2769.9</v>
      </c>
      <c r="FH47" s="6">
        <v>2247.8</v>
      </c>
      <c r="FI47" s="6">
        <v>1974.7</v>
      </c>
      <c r="FJ47" s="6">
        <v>854.8</v>
      </c>
      <c r="FK47" s="6">
        <v>762.1</v>
      </c>
      <c r="FL47" s="290">
        <v>24043.7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  <c r="FZ47" s="84">
        <v>1876.7</v>
      </c>
      <c r="GA47" s="84">
        <v>1672.7</v>
      </c>
      <c r="GB47" s="84">
        <v>1439.4</v>
      </c>
      <c r="GI47" s="84">
        <v>1252.8</v>
      </c>
    </row>
    <row r="48" spans="1:191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31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5565.8</v>
      </c>
      <c r="EW48" s="84">
        <f t="shared" si="28"/>
        <v>8176.8</v>
      </c>
      <c r="EX48" s="84">
        <f t="shared" si="30"/>
        <v>11297.1</v>
      </c>
      <c r="EY48" s="84">
        <f t="shared" si="21"/>
        <v>6997.1</v>
      </c>
      <c r="EZ48" s="6">
        <v>1822.9</v>
      </c>
      <c r="FA48" s="6">
        <v>1540.5</v>
      </c>
      <c r="FB48" s="6">
        <v>2202.4</v>
      </c>
      <c r="FC48" s="6">
        <v>2583.4</v>
      </c>
      <c r="FD48" s="6">
        <v>2489.2</v>
      </c>
      <c r="FE48" s="6">
        <v>3104.2</v>
      </c>
      <c r="FF48" s="6">
        <v>3847.7</v>
      </c>
      <c r="FG48" s="6">
        <v>3757.3</v>
      </c>
      <c r="FH48" s="6">
        <v>3692.1</v>
      </c>
      <c r="FI48" s="6">
        <v>2589.6</v>
      </c>
      <c r="FJ48" s="6">
        <v>2297.9</v>
      </c>
      <c r="FK48" s="6">
        <v>2109.6</v>
      </c>
      <c r="FL48" s="290">
        <v>32650.4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  <c r="FZ48" s="126">
        <v>2153.4</v>
      </c>
      <c r="GA48" s="126">
        <v>4592.5</v>
      </c>
      <c r="GB48" s="126">
        <v>2945.9</v>
      </c>
      <c r="GI48" s="126">
        <v>2249.1</v>
      </c>
    </row>
    <row r="49" spans="1:191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31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21677.4</v>
      </c>
      <c r="EW49" s="84">
        <f t="shared" si="28"/>
        <v>35483</v>
      </c>
      <c r="EX49" s="84">
        <f t="shared" si="30"/>
        <v>30224.6</v>
      </c>
      <c r="EY49" s="84">
        <f t="shared" si="21"/>
        <v>19722</v>
      </c>
      <c r="EZ49" s="6">
        <v>5797.9</v>
      </c>
      <c r="FA49" s="6">
        <v>6154.9</v>
      </c>
      <c r="FB49" s="6">
        <v>9724.6</v>
      </c>
      <c r="FC49" s="6">
        <v>8750.7</v>
      </c>
      <c r="FD49" s="6">
        <v>12259</v>
      </c>
      <c r="FE49" s="6">
        <v>14473.3</v>
      </c>
      <c r="FF49" s="6">
        <v>12709.6</v>
      </c>
      <c r="FG49" s="6">
        <v>8960.8</v>
      </c>
      <c r="FH49" s="6">
        <v>8554.2</v>
      </c>
      <c r="FI49" s="6">
        <v>6802.6</v>
      </c>
      <c r="FJ49" s="6">
        <v>8113.5</v>
      </c>
      <c r="FK49" s="6">
        <v>4805.9</v>
      </c>
      <c r="FL49" s="291">
        <v>108234.6</v>
      </c>
      <c r="FM49" s="283"/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  <c r="FZ49" s="84">
        <v>8305.9</v>
      </c>
      <c r="GA49" s="84">
        <v>7139.7</v>
      </c>
      <c r="GB49" s="84">
        <v>9037.9</v>
      </c>
      <c r="GI49" s="84">
        <v>6186.7</v>
      </c>
    </row>
    <row r="50" spans="1:191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290"/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I50" s="201" t="s">
        <v>350</v>
      </c>
    </row>
    <row r="51" spans="1:176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31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290"/>
      <c r="FQ51" s="201"/>
      <c r="FR51" s="201"/>
      <c r="FS51" s="201"/>
      <c r="FT51" s="201"/>
    </row>
    <row r="52" spans="1:191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290"/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I52" s="201" t="s">
        <v>350</v>
      </c>
    </row>
    <row r="53" spans="2:16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  <c r="FL53" s="290"/>
    </row>
    <row r="54" spans="1:16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  <c r="FL54" s="290"/>
    </row>
    <row r="55" spans="1:191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32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33" ref="AA55:AA61">AI55+AJ55+AK55</f>
        <v>1249.4</v>
      </c>
      <c r="AB55" s="10">
        <f aca="true" t="shared" si="34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L55" s="290">
        <v>16600.4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  <c r="FZ55" s="84">
        <v>4613.3</v>
      </c>
      <c r="GA55" s="84">
        <v>3458.2</v>
      </c>
      <c r="GB55" s="84">
        <v>3878.6</v>
      </c>
      <c r="GI55" s="84">
        <v>1003.7</v>
      </c>
    </row>
    <row r="56" spans="1:176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32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33"/>
        <v>0</v>
      </c>
      <c r="AB56" s="10">
        <f t="shared" si="34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31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0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L56" s="290">
        <v>367</v>
      </c>
      <c r="FQ56" s="10" t="s">
        <v>350</v>
      </c>
      <c r="FR56" s="10" t="s">
        <v>350</v>
      </c>
      <c r="FS56" s="10" t="s">
        <v>350</v>
      </c>
      <c r="FT56" s="10" t="s">
        <v>350</v>
      </c>
    </row>
    <row r="57" spans="1:191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32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33"/>
        <v>296.1</v>
      </c>
      <c r="AB57" s="10">
        <f t="shared" si="34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290"/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  <c r="FZ57" s="84">
        <v>97.9</v>
      </c>
      <c r="GA57" s="84">
        <v>83.2</v>
      </c>
      <c r="GB57" s="84">
        <v>105.2</v>
      </c>
      <c r="GI57" s="84">
        <v>55</v>
      </c>
    </row>
    <row r="58" spans="1:168" s="84" customFormat="1" ht="13.5" hidden="1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32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33"/>
        <v>0</v>
      </c>
      <c r="AB58" s="10">
        <f t="shared" si="34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31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  <c r="FL58" s="290"/>
    </row>
    <row r="59" spans="1:168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32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33"/>
        <v>72.9</v>
      </c>
      <c r="AB59" s="10">
        <f t="shared" si="34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31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  <c r="FL59" s="290"/>
    </row>
    <row r="60" spans="1:176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32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33"/>
        <v>204</v>
      </c>
      <c r="AB60" s="10">
        <f t="shared" si="34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290"/>
      <c r="FQ60" s="10" t="s">
        <v>350</v>
      </c>
      <c r="FR60" s="10" t="s">
        <v>350</v>
      </c>
      <c r="FS60" s="10" t="s">
        <v>350</v>
      </c>
      <c r="FT60" s="10" t="s">
        <v>350</v>
      </c>
    </row>
    <row r="61" spans="1:191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32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33"/>
        <v>537.4</v>
      </c>
      <c r="AB61" s="203">
        <f t="shared" si="34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31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0"/>
        <v>33</v>
      </c>
      <c r="EY61" s="84">
        <f t="shared" si="21"/>
        <v>38.8</v>
      </c>
      <c r="EZ61" s="6">
        <v>5.7</v>
      </c>
      <c r="FA61" s="6">
        <v>5.6</v>
      </c>
      <c r="FB61" s="6">
        <v>11</v>
      </c>
      <c r="FC61" s="6">
        <v>24.6</v>
      </c>
      <c r="FD61" s="6">
        <v>31.9</v>
      </c>
      <c r="FE61" s="6">
        <v>16.1</v>
      </c>
      <c r="FF61" s="6">
        <v>4.8</v>
      </c>
      <c r="FG61" s="6">
        <v>15.2</v>
      </c>
      <c r="FH61" s="6">
        <v>13</v>
      </c>
      <c r="FI61" s="6">
        <v>17.3</v>
      </c>
      <c r="FJ61" s="6">
        <v>13.1</v>
      </c>
      <c r="FK61" s="6">
        <v>8.4</v>
      </c>
      <c r="FL61" s="290">
        <v>139.8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  <c r="FZ61" s="126">
        <v>15.2</v>
      </c>
      <c r="GA61" s="126">
        <v>10</v>
      </c>
      <c r="GB61" s="126">
        <v>22.6</v>
      </c>
      <c r="GI61" s="126">
        <v>6.4</v>
      </c>
    </row>
    <row r="62" spans="1:16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32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31"/>
        <v>0</v>
      </c>
      <c r="EV62" s="62">
        <f t="shared" si="20"/>
        <v>0</v>
      </c>
      <c r="EW62" s="84">
        <f>FC62+FD62+FE62</f>
        <v>0</v>
      </c>
      <c r="EX62" s="84">
        <f t="shared" si="30"/>
        <v>0</v>
      </c>
      <c r="EY62" s="84">
        <f t="shared" si="21"/>
        <v>0</v>
      </c>
      <c r="EZ62" s="62"/>
      <c r="FL62" s="290"/>
    </row>
    <row r="63" spans="2:16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  <c r="FL63" s="290"/>
    </row>
    <row r="64" spans="1:16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  <c r="FL64" s="290"/>
    </row>
    <row r="65" spans="1:191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31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0"/>
        <v>846.3</v>
      </c>
      <c r="EY65" s="84">
        <f t="shared" si="21"/>
        <v>1441</v>
      </c>
      <c r="EZ65" s="10" t="s">
        <v>350</v>
      </c>
      <c r="FA65" s="6">
        <v>187.4</v>
      </c>
      <c r="FB65" s="6">
        <v>224.1</v>
      </c>
      <c r="FC65" s="6">
        <v>0</v>
      </c>
      <c r="FD65" s="6">
        <v>140.7</v>
      </c>
      <c r="FE65" s="6">
        <v>172</v>
      </c>
      <c r="FF65" s="6">
        <v>178.3</v>
      </c>
      <c r="FG65" s="6">
        <v>310.1</v>
      </c>
      <c r="FH65" s="6">
        <v>357.9</v>
      </c>
      <c r="FI65" s="6">
        <v>809.8</v>
      </c>
      <c r="FJ65" s="6">
        <v>268.5</v>
      </c>
      <c r="FK65" s="6">
        <v>362.7</v>
      </c>
      <c r="FL65" s="290">
        <v>3558.9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  <c r="FZ65" s="126">
        <v>389</v>
      </c>
      <c r="GA65" s="126">
        <v>563.6</v>
      </c>
      <c r="GB65" s="126">
        <v>344.1</v>
      </c>
      <c r="GI65" s="126">
        <v>92.2</v>
      </c>
    </row>
    <row r="66" spans="1:191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290"/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I66" s="201" t="s">
        <v>350</v>
      </c>
    </row>
    <row r="67" spans="1:191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31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0"/>
        <v>183.5</v>
      </c>
      <c r="EY67" s="84">
        <f t="shared" si="21"/>
        <v>287.1</v>
      </c>
      <c r="EZ67" s="6">
        <v>53</v>
      </c>
      <c r="FA67" s="6">
        <v>37</v>
      </c>
      <c r="FB67" s="6">
        <v>57</v>
      </c>
      <c r="FC67" s="6">
        <v>73</v>
      </c>
      <c r="FD67" s="6">
        <v>26</v>
      </c>
      <c r="FE67" s="6">
        <v>48</v>
      </c>
      <c r="FF67" s="6">
        <v>64.5</v>
      </c>
      <c r="FG67" s="6">
        <v>59.5</v>
      </c>
      <c r="FH67" s="6">
        <v>59.5</v>
      </c>
      <c r="FI67" s="6">
        <v>92.7</v>
      </c>
      <c r="FJ67" s="6">
        <v>105.2</v>
      </c>
      <c r="FK67" s="6">
        <v>89.2</v>
      </c>
      <c r="FL67" s="290">
        <v>929.8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  <c r="FZ67" s="84">
        <v>105.2</v>
      </c>
      <c r="GA67" s="84">
        <v>106.1</v>
      </c>
      <c r="GB67" s="84">
        <v>98.4</v>
      </c>
      <c r="GI67" s="84">
        <v>30.6</v>
      </c>
    </row>
    <row r="68" spans="1:191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31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2661.5</v>
      </c>
      <c r="EW68" s="84">
        <f>FC68+FD68+FE68</f>
        <v>2464.5</v>
      </c>
      <c r="EX68" s="84">
        <f t="shared" si="30"/>
        <v>1180.5</v>
      </c>
      <c r="EY68" s="84">
        <f t="shared" si="21"/>
        <v>900.3</v>
      </c>
      <c r="EZ68" s="62">
        <v>667.8</v>
      </c>
      <c r="FA68" s="84">
        <v>1130.1</v>
      </c>
      <c r="FB68" s="84">
        <v>863.6</v>
      </c>
      <c r="FC68" s="84">
        <v>866.2</v>
      </c>
      <c r="FD68" s="84">
        <v>756.8</v>
      </c>
      <c r="FE68" s="84">
        <v>841.5</v>
      </c>
      <c r="FF68" s="84">
        <v>491.3</v>
      </c>
      <c r="FG68" s="84">
        <v>382</v>
      </c>
      <c r="FH68" s="84">
        <v>307.2</v>
      </c>
      <c r="FI68" s="84">
        <v>482.4</v>
      </c>
      <c r="FJ68" s="84">
        <v>269.5</v>
      </c>
      <c r="FK68" s="84">
        <v>148.4</v>
      </c>
      <c r="FL68" s="290">
        <v>8419.3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  <c r="FZ68" s="84">
        <v>100.4</v>
      </c>
      <c r="GA68" s="84">
        <v>66.2</v>
      </c>
      <c r="GB68" s="84">
        <v>139.4</v>
      </c>
      <c r="GI68" s="84">
        <v>10.4</v>
      </c>
    </row>
    <row r="69" spans="2:16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  <c r="FL69" s="290"/>
    </row>
    <row r="70" spans="1:16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  <c r="FL70" s="290"/>
    </row>
    <row r="71" spans="1:191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31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6419.1</v>
      </c>
      <c r="EX71" s="84">
        <f t="shared" si="30"/>
        <v>7121.4</v>
      </c>
      <c r="EY71" s="84">
        <f t="shared" si="21"/>
        <v>9663.2</v>
      </c>
      <c r="EZ71" s="74">
        <v>2280</v>
      </c>
      <c r="FA71" s="126">
        <v>2203.2</v>
      </c>
      <c r="FB71" s="126">
        <v>2220.5</v>
      </c>
      <c r="FC71" s="126">
        <v>1950.6</v>
      </c>
      <c r="FD71" s="6">
        <v>2265.3</v>
      </c>
      <c r="FE71" s="6">
        <v>2203.2</v>
      </c>
      <c r="FF71" s="6">
        <v>2220.5</v>
      </c>
      <c r="FG71" s="6">
        <v>1950.6</v>
      </c>
      <c r="FH71" s="6">
        <v>2950.3</v>
      </c>
      <c r="FI71" s="6">
        <v>3106.9</v>
      </c>
      <c r="FJ71" s="6">
        <v>2810.5</v>
      </c>
      <c r="FK71" s="6">
        <v>3745.8</v>
      </c>
      <c r="FL71" s="292">
        <v>37335.9</v>
      </c>
      <c r="FM71" s="6"/>
      <c r="FN71" s="6"/>
      <c r="FO71" s="6"/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  <c r="FZ71" s="126">
        <v>4300.4</v>
      </c>
      <c r="GA71" s="126">
        <v>4323.5</v>
      </c>
      <c r="GB71" s="126">
        <v>4429.9</v>
      </c>
      <c r="GI71" s="126">
        <v>2787.3</v>
      </c>
    </row>
    <row r="72" spans="2:16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  <c r="FL72" s="290"/>
    </row>
    <row r="73" spans="1:16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  <c r="FL73" s="290"/>
    </row>
    <row r="74" spans="1:168" s="126" customFormat="1" ht="23.2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35" ref="H74:H128">N74+O74+P74</f>
        <v>12857.1</v>
      </c>
      <c r="I74" s="203">
        <f aca="true" t="shared" si="36" ref="I74:I128">Q74+R74+S74</f>
        <v>13812.7</v>
      </c>
      <c r="J74" s="203">
        <f aca="true" t="shared" si="37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38" ref="X74:X128">Y74+Z74+AA74+AB74</f>
        <v>47045.1</v>
      </c>
      <c r="Y74" s="203">
        <f aca="true" t="shared" si="39" ref="Y74:Y128">AC74+AD74+AE74</f>
        <v>10210</v>
      </c>
      <c r="Z74" s="203">
        <f aca="true" t="shared" si="40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  <c r="FL74" s="290"/>
    </row>
    <row r="75" spans="1:191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35"/>
        <v>395.3</v>
      </c>
      <c r="I75" s="10">
        <f t="shared" si="36"/>
        <v>370.7</v>
      </c>
      <c r="J75" s="10">
        <f t="shared" si="37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38"/>
        <v>1120</v>
      </c>
      <c r="Y75" s="10">
        <f t="shared" si="39"/>
        <v>244.4</v>
      </c>
      <c r="Z75" s="10">
        <f t="shared" si="40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41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31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188.2</v>
      </c>
      <c r="EW75" s="84">
        <f>FC75+FD75+FE75</f>
        <v>349.1</v>
      </c>
      <c r="EX75" s="84">
        <f t="shared" si="30"/>
        <v>392.4</v>
      </c>
      <c r="EY75" s="84">
        <f t="shared" si="21"/>
        <v>290.9</v>
      </c>
      <c r="EZ75" s="6">
        <v>89.5</v>
      </c>
      <c r="FA75" s="6">
        <v>4.8</v>
      </c>
      <c r="FB75" s="6">
        <v>93.9</v>
      </c>
      <c r="FC75" s="6">
        <v>102.3</v>
      </c>
      <c r="FD75" s="6">
        <v>94.5</v>
      </c>
      <c r="FE75" s="6">
        <v>152.3</v>
      </c>
      <c r="FF75" s="6">
        <v>142.7</v>
      </c>
      <c r="FG75" s="6">
        <v>130.2</v>
      </c>
      <c r="FH75" s="6">
        <v>119.5</v>
      </c>
      <c r="FI75" s="6">
        <v>74.2</v>
      </c>
      <c r="FJ75" s="6">
        <v>80.6</v>
      </c>
      <c r="FK75" s="6">
        <v>136.1</v>
      </c>
      <c r="FL75" s="290">
        <v>1129.2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  <c r="FZ75" s="84">
        <v>176.1</v>
      </c>
      <c r="GA75" s="84">
        <v>192.5</v>
      </c>
      <c r="GB75" s="84">
        <v>180</v>
      </c>
      <c r="GI75" s="84">
        <v>151.1</v>
      </c>
    </row>
    <row r="76" spans="1:16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35"/>
        <v>38.1</v>
      </c>
      <c r="I76" s="10">
        <f t="shared" si="36"/>
        <v>0</v>
      </c>
      <c r="J76" s="10">
        <f t="shared" si="37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38"/>
        <v>802.3</v>
      </c>
      <c r="Y76" s="10">
        <f t="shared" si="39"/>
        <v>0</v>
      </c>
      <c r="Z76" s="10">
        <f t="shared" si="40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41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31"/>
        <v>0</v>
      </c>
      <c r="EV76" s="62">
        <f t="shared" si="20"/>
        <v>0</v>
      </c>
      <c r="EW76" s="84">
        <f>FC76+FD76+FE76</f>
        <v>0</v>
      </c>
      <c r="EX76" s="84">
        <f t="shared" si="30"/>
        <v>0</v>
      </c>
      <c r="EY76" s="84">
        <f t="shared" si="21"/>
        <v>0</v>
      </c>
      <c r="EZ76" s="62"/>
      <c r="FL76" s="290"/>
    </row>
    <row r="77" spans="1:191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35"/>
        <v>2979.1</v>
      </c>
      <c r="I77" s="10">
        <f t="shared" si="36"/>
        <v>3174</v>
      </c>
      <c r="J77" s="10">
        <f t="shared" si="37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38"/>
        <v>10679.6</v>
      </c>
      <c r="Y77" s="10">
        <f t="shared" si="39"/>
        <v>1854.1</v>
      </c>
      <c r="Z77" s="10">
        <f t="shared" si="40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41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31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3350.8</v>
      </c>
      <c r="EX77" s="84">
        <f t="shared" si="30"/>
        <v>3626.8</v>
      </c>
      <c r="EY77" s="84">
        <f t="shared" si="21"/>
        <v>3251.5</v>
      </c>
      <c r="EZ77" s="6">
        <v>587.9</v>
      </c>
      <c r="FA77" s="6">
        <v>655.6</v>
      </c>
      <c r="FB77" s="6">
        <v>916.5</v>
      </c>
      <c r="FC77" s="6">
        <v>1127.2</v>
      </c>
      <c r="FD77" s="6">
        <v>838.8</v>
      </c>
      <c r="FE77" s="6">
        <v>1384.8</v>
      </c>
      <c r="FF77" s="6">
        <v>1540.8</v>
      </c>
      <c r="FG77" s="6">
        <v>1094.2</v>
      </c>
      <c r="FH77" s="6">
        <v>991.8</v>
      </c>
      <c r="FI77" s="6">
        <v>921.6</v>
      </c>
      <c r="FJ77" s="6">
        <v>913.8</v>
      </c>
      <c r="FK77" s="6">
        <v>1416.1</v>
      </c>
      <c r="FL77" s="290">
        <v>12170.2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  <c r="FZ77" s="84">
        <v>1360</v>
      </c>
      <c r="GA77" s="84">
        <v>1253</v>
      </c>
      <c r="GB77" s="84">
        <v>1504.6</v>
      </c>
      <c r="GI77" s="84">
        <v>1536</v>
      </c>
    </row>
    <row r="78" spans="2:16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  <c r="FL78" s="290"/>
    </row>
    <row r="79" spans="1:16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  <c r="FL79" s="290"/>
    </row>
    <row r="80" spans="1:191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35"/>
        <v>3581.8</v>
      </c>
      <c r="I80" s="203">
        <f t="shared" si="36"/>
        <v>3038.4</v>
      </c>
      <c r="J80" s="203">
        <f t="shared" si="37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38"/>
        <v>9910</v>
      </c>
      <c r="Y80" s="203">
        <f t="shared" si="39"/>
        <v>2106.2</v>
      </c>
      <c r="Z80" s="203">
        <f t="shared" si="40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42" ref="AQ80:AQ133">AU80+AV80+AW80</f>
        <v>2693.2</v>
      </c>
      <c r="AR80" s="203">
        <f aca="true" t="shared" si="43" ref="AR80:AR133">AX80+AY80+AZ80</f>
        <v>4064</v>
      </c>
      <c r="AS80" s="10">
        <f aca="true" t="shared" si="44" ref="AS80:AS133">BA80+BB80+BC80</f>
        <v>4933.3</v>
      </c>
      <c r="AT80" s="10">
        <f aca="true" t="shared" si="45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46" ref="CT80:CT133">SUM(CX80:CZ80)</f>
        <v>2185.5</v>
      </c>
      <c r="CU80" s="84">
        <f>SUM(DA80:DC80)</f>
        <v>2113.8</v>
      </c>
      <c r="CV80" s="84">
        <f t="shared" si="41"/>
        <v>2597</v>
      </c>
      <c r="CW80" s="84">
        <f aca="true" t="shared" si="47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48" ref="DL80:DL133">DM80+DN80+DO80+DP80</f>
        <v>65164.8</v>
      </c>
      <c r="DM80" s="84">
        <f aca="true" t="shared" si="49" ref="DM80:DM133">DQ80+DR80+DS80</f>
        <v>2278.5</v>
      </c>
      <c r="DN80" s="84">
        <f aca="true" t="shared" si="50" ref="DN80:DN133">DT80+DU80+DV80</f>
        <v>6201.8</v>
      </c>
      <c r="DO80" s="84">
        <f aca="true" t="shared" si="51" ref="DO80:DO133">DW80+DX80+DY80</f>
        <v>27175.5</v>
      </c>
      <c r="DP80" s="84">
        <f aca="true" t="shared" si="52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53" ref="EE80:EE133">EI80+EJ80+EK80</f>
        <v>28380.3</v>
      </c>
      <c r="EF80" s="84">
        <f aca="true" t="shared" si="54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34613.9</v>
      </c>
      <c r="EW80" s="84">
        <f>FC80+FD80+FE80</f>
        <v>32946.7</v>
      </c>
      <c r="EX80" s="84">
        <f t="shared" si="30"/>
        <v>45101.6</v>
      </c>
      <c r="EY80" s="84">
        <f>FI80+FJ80+FK80</f>
        <v>52162.9</v>
      </c>
      <c r="EZ80" s="6">
        <v>4945.5</v>
      </c>
      <c r="FA80" s="6">
        <v>13103</v>
      </c>
      <c r="FB80" s="6">
        <v>16565.4</v>
      </c>
      <c r="FC80" s="6">
        <v>6330.8</v>
      </c>
      <c r="FD80" s="6">
        <v>14153.8</v>
      </c>
      <c r="FE80" s="6">
        <v>12462.1</v>
      </c>
      <c r="FF80" s="6">
        <v>13043.4</v>
      </c>
      <c r="FG80" s="6">
        <v>30918.6</v>
      </c>
      <c r="FH80" s="6">
        <v>1139.6</v>
      </c>
      <c r="FI80" s="6">
        <v>21031.5</v>
      </c>
      <c r="FJ80" s="6">
        <v>8111</v>
      </c>
      <c r="FK80" s="6">
        <v>23020.4</v>
      </c>
      <c r="FL80" s="290">
        <v>171265.9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  <c r="FZ80" s="126">
        <v>13528.2</v>
      </c>
      <c r="GA80" s="126">
        <v>25508.8</v>
      </c>
      <c r="GB80" s="126">
        <v>22415.1</v>
      </c>
      <c r="GI80" s="126">
        <v>21522.7</v>
      </c>
    </row>
    <row r="81" spans="1:191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35"/>
        <v>16311.8</v>
      </c>
      <c r="I81" s="203">
        <f t="shared" si="36"/>
        <v>19989.4</v>
      </c>
      <c r="J81" s="203">
        <f t="shared" si="37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38"/>
        <v>47961.8</v>
      </c>
      <c r="Y81" s="203">
        <f t="shared" si="39"/>
        <v>9342.5</v>
      </c>
      <c r="Z81" s="203">
        <f t="shared" si="40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42"/>
        <v>12736.7</v>
      </c>
      <c r="AR81" s="203">
        <f t="shared" si="43"/>
        <v>8347.2</v>
      </c>
      <c r="AS81" s="203">
        <f t="shared" si="44"/>
        <v>9516.5</v>
      </c>
      <c r="AT81" s="203">
        <f t="shared" si="45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46"/>
        <v>6295.5</v>
      </c>
      <c r="CU81" s="126">
        <f>SUM(DA81:DC81)</f>
        <v>6239.9</v>
      </c>
      <c r="CV81" s="126">
        <f t="shared" si="41"/>
        <v>8384.4</v>
      </c>
      <c r="CW81" s="126">
        <f t="shared" si="47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48"/>
        <v>30091.4</v>
      </c>
      <c r="DM81" s="126">
        <f t="shared" si="49"/>
        <v>5493.1</v>
      </c>
      <c r="DN81" s="126">
        <f t="shared" si="50"/>
        <v>9021.6</v>
      </c>
      <c r="DO81" s="126">
        <f t="shared" si="51"/>
        <v>6800.2</v>
      </c>
      <c r="DP81" s="126">
        <f t="shared" si="52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53"/>
        <v>7512.4</v>
      </c>
      <c r="EF81" s="126">
        <f t="shared" si="54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14740.8</v>
      </c>
      <c r="EW81" s="126">
        <f>FC81+FD81+FE81</f>
        <v>18402.3</v>
      </c>
      <c r="EX81" s="84">
        <f t="shared" si="30"/>
        <v>30196.8</v>
      </c>
      <c r="EY81" s="84">
        <f>FI81+FJ81+FK81</f>
        <v>30673.1</v>
      </c>
      <c r="EZ81" s="6">
        <v>4995.9</v>
      </c>
      <c r="FA81" s="6">
        <v>3885.1</v>
      </c>
      <c r="FB81" s="6">
        <v>5859.8</v>
      </c>
      <c r="FC81" s="6">
        <v>9040.9</v>
      </c>
      <c r="FD81" s="6">
        <v>4512.5</v>
      </c>
      <c r="FE81" s="6">
        <v>4848.9</v>
      </c>
      <c r="FF81" s="6">
        <v>17927</v>
      </c>
      <c r="FG81" s="6">
        <v>7470</v>
      </c>
      <c r="FH81" s="6">
        <v>4799.8</v>
      </c>
      <c r="FI81" s="6">
        <v>8862.8</v>
      </c>
      <c r="FJ81" s="6">
        <v>8739.4</v>
      </c>
      <c r="FK81" s="6">
        <v>13070.9</v>
      </c>
      <c r="FL81" s="290">
        <v>106249.4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  <c r="FZ81" s="126">
        <v>10037.1</v>
      </c>
      <c r="GA81" s="126">
        <v>9875.7</v>
      </c>
      <c r="GB81" s="126">
        <v>2197.1</v>
      </c>
      <c r="GI81" s="126">
        <v>8210.4</v>
      </c>
    </row>
    <row r="82" spans="1:191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35"/>
        <v>14444.5</v>
      </c>
      <c r="I82" s="203">
        <f t="shared" si="36"/>
        <v>21556.1</v>
      </c>
      <c r="J82" s="203">
        <f t="shared" si="37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38"/>
        <v>39021.7</v>
      </c>
      <c r="Y82" s="203">
        <f t="shared" si="39"/>
        <v>7755.7</v>
      </c>
      <c r="Z82" s="203">
        <f t="shared" si="40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42"/>
        <v>12467.8</v>
      </c>
      <c r="AR82" s="203">
        <f t="shared" si="43"/>
        <v>8414.1</v>
      </c>
      <c r="AS82" s="203">
        <f t="shared" si="44"/>
        <v>12448.8</v>
      </c>
      <c r="AT82" s="203">
        <f t="shared" si="45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46"/>
        <v>9464.9</v>
      </c>
      <c r="CU82" s="126">
        <f>SUM(DA82:DC82)</f>
        <v>10818.8</v>
      </c>
      <c r="CV82" s="126">
        <f t="shared" si="41"/>
        <v>10257.7</v>
      </c>
      <c r="CW82" s="126">
        <f t="shared" si="47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48"/>
        <v>51545.9</v>
      </c>
      <c r="DM82" s="126">
        <f t="shared" si="49"/>
        <v>8436.8</v>
      </c>
      <c r="DN82" s="126">
        <f t="shared" si="50"/>
        <v>9993</v>
      </c>
      <c r="DO82" s="126">
        <f t="shared" si="51"/>
        <v>10647.5</v>
      </c>
      <c r="DP82" s="126">
        <f t="shared" si="52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53"/>
        <v>32292.7</v>
      </c>
      <c r="EF82" s="126">
        <f t="shared" si="54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8491.6</v>
      </c>
      <c r="EW82" s="126">
        <f>FC82+FD82+FE82</f>
        <v>9572.5</v>
      </c>
      <c r="EX82" s="84">
        <f t="shared" si="30"/>
        <v>4502.6</v>
      </c>
      <c r="EY82" s="84">
        <f>FI82+FJ82+FK82</f>
        <v>25695.9</v>
      </c>
      <c r="EZ82" s="6">
        <v>3254.5</v>
      </c>
      <c r="FA82" s="6">
        <v>3507.3</v>
      </c>
      <c r="FB82" s="6">
        <v>1729.8</v>
      </c>
      <c r="FC82" s="6">
        <v>6463.6</v>
      </c>
      <c r="FD82" s="6">
        <v>120.9</v>
      </c>
      <c r="FE82" s="6">
        <v>2988</v>
      </c>
      <c r="FF82" s="6">
        <v>1920.4</v>
      </c>
      <c r="FG82" s="6">
        <v>699</v>
      </c>
      <c r="FH82" s="6">
        <v>1883.2</v>
      </c>
      <c r="FI82" s="6">
        <v>6674.5</v>
      </c>
      <c r="FJ82" s="6">
        <v>5967.3</v>
      </c>
      <c r="FK82" s="6">
        <v>13054.1</v>
      </c>
      <c r="FL82" s="290">
        <v>74884.8</v>
      </c>
      <c r="FQ82" s="126">
        <v>1559.9</v>
      </c>
      <c r="FR82" s="126">
        <v>836.6</v>
      </c>
      <c r="FS82" s="126">
        <v>638.8</v>
      </c>
      <c r="FT82" s="202" t="s">
        <v>350</v>
      </c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  <c r="FZ82" s="126">
        <v>14369.8</v>
      </c>
      <c r="GA82" s="126">
        <v>11126.7</v>
      </c>
      <c r="GB82" s="126">
        <v>5757.1</v>
      </c>
      <c r="GI82" s="126">
        <v>9363</v>
      </c>
    </row>
    <row r="83" spans="1:16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  <c r="FL83" s="290"/>
    </row>
    <row r="84" spans="1:168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  <c r="FL84" s="290"/>
    </row>
    <row r="85" spans="1:191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35"/>
        <v>22535.9</v>
      </c>
      <c r="I85" s="203">
        <f t="shared" si="36"/>
        <v>21869.5</v>
      </c>
      <c r="J85" s="203">
        <f t="shared" si="37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38"/>
        <v>149021.4</v>
      </c>
      <c r="Y85" s="203">
        <f t="shared" si="39"/>
        <v>17833.9</v>
      </c>
      <c r="Z85" s="203">
        <f t="shared" si="40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42"/>
        <v>58454.8</v>
      </c>
      <c r="AR85" s="203">
        <f t="shared" si="43"/>
        <v>31927</v>
      </c>
      <c r="AS85" s="10">
        <f t="shared" si="44"/>
        <v>32168.9</v>
      </c>
      <c r="AT85" s="10">
        <f t="shared" si="45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46"/>
        <v>28232.9</v>
      </c>
      <c r="CU85" s="84">
        <f>SUM(DA85:DC85)</f>
        <v>29629.1</v>
      </c>
      <c r="CV85" s="84">
        <f>SUM(DD85:DF85)</f>
        <v>41369</v>
      </c>
      <c r="CW85" s="84">
        <f t="shared" si="47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48"/>
        <v>113519.8</v>
      </c>
      <c r="DM85" s="84">
        <f t="shared" si="49"/>
        <v>16629.4</v>
      </c>
      <c r="DN85" s="84">
        <f t="shared" si="50"/>
        <v>17133.9</v>
      </c>
      <c r="DO85" s="84">
        <f t="shared" si="51"/>
        <v>32470.5</v>
      </c>
      <c r="DP85" s="84">
        <f t="shared" si="52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53"/>
        <v>32094.9</v>
      </c>
      <c r="EF85" s="84">
        <f t="shared" si="54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28461.7</v>
      </c>
      <c r="EW85" s="84">
        <f>FC85+FD85+FE85</f>
        <v>23372.4</v>
      </c>
      <c r="EX85" s="84">
        <f aca="true" t="shared" si="55" ref="EX85:EX133">FF85+FG85+FH85</f>
        <v>36907.7</v>
      </c>
      <c r="EY85" s="84">
        <f>FI85+FJ85+FK85</f>
        <v>77973.5</v>
      </c>
      <c r="EZ85" s="6">
        <v>12139.7</v>
      </c>
      <c r="FA85" s="6">
        <v>9799.5</v>
      </c>
      <c r="FB85" s="6">
        <v>6522.5</v>
      </c>
      <c r="FC85" s="6">
        <v>8294.5</v>
      </c>
      <c r="FD85" s="6">
        <v>10543.9</v>
      </c>
      <c r="FE85" s="6">
        <v>4534</v>
      </c>
      <c r="FF85" s="6">
        <v>10954.2</v>
      </c>
      <c r="FG85" s="6">
        <v>10705.8</v>
      </c>
      <c r="FH85" s="6">
        <v>15247.7</v>
      </c>
      <c r="FI85" s="6">
        <v>14522.8</v>
      </c>
      <c r="FJ85" s="6">
        <v>17950.7</v>
      </c>
      <c r="FK85" s="6">
        <v>45500</v>
      </c>
      <c r="FL85" s="290">
        <v>164551.6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  <c r="FZ85" s="126">
        <v>32561.4</v>
      </c>
      <c r="GA85" s="126">
        <v>18868.3</v>
      </c>
      <c r="GB85" s="126">
        <v>23656.7</v>
      </c>
      <c r="GI85" s="126">
        <v>33617.1</v>
      </c>
    </row>
    <row r="86" spans="1:16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  <c r="FL86" s="290"/>
    </row>
    <row r="87" spans="1:16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  <c r="FL87" s="290"/>
    </row>
    <row r="88" spans="1:191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35"/>
        <v>60.4</v>
      </c>
      <c r="I88" s="10">
        <f t="shared" si="36"/>
        <v>87</v>
      </c>
      <c r="J88" s="10">
        <f t="shared" si="37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38"/>
        <v>141.4</v>
      </c>
      <c r="Y88" s="10">
        <f t="shared" si="39"/>
        <v>28.1</v>
      </c>
      <c r="Z88" s="10">
        <f t="shared" si="40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42"/>
        <v>24.1</v>
      </c>
      <c r="AR88" s="10">
        <f t="shared" si="43"/>
        <v>29.7</v>
      </c>
      <c r="AS88" s="10">
        <f t="shared" si="44"/>
        <v>70.9</v>
      </c>
      <c r="AT88" s="10">
        <f t="shared" si="45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46"/>
        <v>86.4</v>
      </c>
      <c r="CU88" s="84">
        <f>SUM(DA88:DC88)</f>
        <v>93.4</v>
      </c>
      <c r="CV88" s="84">
        <f>SUM(DD88:DF88)</f>
        <v>125.8</v>
      </c>
      <c r="CW88" s="84">
        <f t="shared" si="47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48"/>
        <v>258.2</v>
      </c>
      <c r="DM88" s="84">
        <f t="shared" si="49"/>
        <v>45.2</v>
      </c>
      <c r="DN88" s="84">
        <f t="shared" si="50"/>
        <v>75.4</v>
      </c>
      <c r="DO88" s="84">
        <f t="shared" si="51"/>
        <v>83.2</v>
      </c>
      <c r="DP88" s="84">
        <f t="shared" si="52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53"/>
        <v>33.9</v>
      </c>
      <c r="EF88" s="84">
        <f t="shared" si="54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55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L88" s="290">
        <v>173.7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  <c r="FZ88" s="84">
        <v>15.3</v>
      </c>
      <c r="GA88" s="84">
        <v>10396.1</v>
      </c>
      <c r="GB88" s="84">
        <v>12321.9</v>
      </c>
      <c r="GI88" s="84">
        <v>13.5</v>
      </c>
    </row>
    <row r="89" spans="2:16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  <c r="FL89" s="290"/>
    </row>
    <row r="90" spans="1:16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  <c r="FL90" s="290"/>
    </row>
    <row r="91" spans="1:191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56" ref="G91:G99">K91+L91+M91</f>
        <v>1815.3</v>
      </c>
      <c r="H91" s="203">
        <f t="shared" si="35"/>
        <v>1946</v>
      </c>
      <c r="I91" s="203">
        <f t="shared" si="36"/>
        <v>2538.5</v>
      </c>
      <c r="J91" s="203">
        <f t="shared" si="37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38"/>
        <v>6494.4</v>
      </c>
      <c r="Y91" s="203">
        <f t="shared" si="39"/>
        <v>1614.3</v>
      </c>
      <c r="Z91" s="203">
        <f t="shared" si="40"/>
        <v>2145.2</v>
      </c>
      <c r="AA91" s="203">
        <f aca="true" t="shared" si="57" ref="AA91:AA99">AI91+AJ91+AK91</f>
        <v>834.2</v>
      </c>
      <c r="AB91" s="203">
        <f aca="true" t="shared" si="58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42"/>
        <v>1516.6</v>
      </c>
      <c r="AR91" s="203">
        <f t="shared" si="43"/>
        <v>1573.2</v>
      </c>
      <c r="AS91" s="10">
        <f t="shared" si="44"/>
        <v>1986.4</v>
      </c>
      <c r="AT91" s="10">
        <f t="shared" si="45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46"/>
        <v>4312.1</v>
      </c>
      <c r="CU91" s="84">
        <f aca="true" t="shared" si="59" ref="CU91:CU99">SUM(DA91:DC91)</f>
        <v>6482.5</v>
      </c>
      <c r="CV91" s="84">
        <f aca="true" t="shared" si="60" ref="CV91:CV99">SUM(DD91:DF91)</f>
        <v>6477.5</v>
      </c>
      <c r="CW91" s="84">
        <f t="shared" si="47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61" ref="DJ91:DJ99">SUM(CX91:DI91)</f>
        <v>22656.1</v>
      </c>
      <c r="DK91" s="84"/>
      <c r="DL91" s="260">
        <f t="shared" si="48"/>
        <v>37855.8</v>
      </c>
      <c r="DM91" s="84">
        <f t="shared" si="49"/>
        <v>6132.2</v>
      </c>
      <c r="DN91" s="84">
        <f t="shared" si="50"/>
        <v>5848</v>
      </c>
      <c r="DO91" s="84">
        <f t="shared" si="51"/>
        <v>10442</v>
      </c>
      <c r="DP91" s="84">
        <f t="shared" si="52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53"/>
        <v>9106</v>
      </c>
      <c r="EF91" s="84">
        <f t="shared" si="54"/>
        <v>5987.5</v>
      </c>
      <c r="EG91" s="84">
        <f aca="true" t="shared" si="62" ref="EG91:EG97">EO91+EP91+EQ91</f>
        <v>3997.4</v>
      </c>
      <c r="EH91" s="62">
        <f aca="true" t="shared" si="63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64" ref="EV91:EV96">EZ91+FA91+FB91</f>
        <v>5277.8</v>
      </c>
      <c r="EW91" s="84">
        <f aca="true" t="shared" si="65" ref="EW91:EW96">FC91+FD91+FE91</f>
        <v>5279.5</v>
      </c>
      <c r="EX91" s="84">
        <f t="shared" si="55"/>
        <v>5445.7</v>
      </c>
      <c r="EY91" s="84">
        <f aca="true" t="shared" si="66" ref="EY91:EY96">FI91+FJ91+FK91</f>
        <v>4475.9</v>
      </c>
      <c r="EZ91" s="6">
        <v>1712.1</v>
      </c>
      <c r="FA91" s="6">
        <v>1314.1</v>
      </c>
      <c r="FB91" s="6">
        <v>2251.6</v>
      </c>
      <c r="FC91" s="6">
        <v>1595.5</v>
      </c>
      <c r="FD91" s="6">
        <v>1845.4</v>
      </c>
      <c r="FE91" s="6">
        <v>1838.6</v>
      </c>
      <c r="FF91" s="6">
        <v>2074.1</v>
      </c>
      <c r="FG91" s="6">
        <v>2098.9</v>
      </c>
      <c r="FH91" s="6">
        <v>1272.7</v>
      </c>
      <c r="FI91" s="6">
        <v>1456.6</v>
      </c>
      <c r="FJ91" s="6">
        <v>1574.3</v>
      </c>
      <c r="FK91" s="6">
        <v>1445</v>
      </c>
      <c r="FL91" s="290">
        <v>24251.3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  <c r="FZ91" s="126">
        <v>2194.8</v>
      </c>
      <c r="GA91" s="126">
        <v>2025.9</v>
      </c>
      <c r="GB91" s="126">
        <v>2597.1</v>
      </c>
      <c r="GI91" s="126">
        <v>1284.3</v>
      </c>
    </row>
    <row r="92" spans="1:191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56"/>
        <v>15824.5</v>
      </c>
      <c r="H92" s="203">
        <f t="shared" si="35"/>
        <v>31798.5</v>
      </c>
      <c r="I92" s="203">
        <f t="shared" si="36"/>
        <v>23270.5</v>
      </c>
      <c r="J92" s="203">
        <f t="shared" si="37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38"/>
        <v>52879.9</v>
      </c>
      <c r="Y92" s="203">
        <f t="shared" si="39"/>
        <v>57.2</v>
      </c>
      <c r="Z92" s="203">
        <f t="shared" si="40"/>
        <v>34603</v>
      </c>
      <c r="AA92" s="203">
        <f t="shared" si="57"/>
        <v>15723.2</v>
      </c>
      <c r="AB92" s="203">
        <f t="shared" si="58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42"/>
        <v>3441.6</v>
      </c>
      <c r="AR92" s="203">
        <f t="shared" si="43"/>
        <v>13669.8</v>
      </c>
      <c r="AS92" s="10">
        <f t="shared" si="44"/>
        <v>20672</v>
      </c>
      <c r="AT92" s="10">
        <f t="shared" si="45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46"/>
        <v>5186.3</v>
      </c>
      <c r="CU92" s="84">
        <f t="shared" si="59"/>
        <v>9979.8</v>
      </c>
      <c r="CV92" s="84">
        <f t="shared" si="60"/>
        <v>17071.3</v>
      </c>
      <c r="CW92" s="84">
        <f t="shared" si="47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61"/>
        <v>37071.3</v>
      </c>
      <c r="DK92" s="84"/>
      <c r="DL92" s="260">
        <f t="shared" si="48"/>
        <v>83640</v>
      </c>
      <c r="DM92" s="84">
        <f t="shared" si="49"/>
        <v>13079.8</v>
      </c>
      <c r="DN92" s="84">
        <f t="shared" si="50"/>
        <v>26709.3</v>
      </c>
      <c r="DO92" s="84">
        <f t="shared" si="51"/>
        <v>27752.1</v>
      </c>
      <c r="DP92" s="84">
        <f t="shared" si="52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53"/>
        <v>7567.4</v>
      </c>
      <c r="EF92" s="84">
        <f t="shared" si="54"/>
        <v>23044.6</v>
      </c>
      <c r="EG92" s="84">
        <f t="shared" si="62"/>
        <v>25588.6</v>
      </c>
      <c r="EH92" s="62">
        <f t="shared" si="63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64"/>
        <v>3879.6</v>
      </c>
      <c r="EW92" s="84">
        <f t="shared" si="65"/>
        <v>16961.7</v>
      </c>
      <c r="EX92" s="84">
        <f t="shared" si="55"/>
        <v>27700.1</v>
      </c>
      <c r="EY92" s="84">
        <f t="shared" si="66"/>
        <v>12324.1</v>
      </c>
      <c r="EZ92" s="6">
        <v>985.9</v>
      </c>
      <c r="FA92" s="6">
        <v>1229.4</v>
      </c>
      <c r="FB92" s="6">
        <v>1664.3</v>
      </c>
      <c r="FC92" s="6">
        <v>2371.3</v>
      </c>
      <c r="FD92" s="6">
        <v>5774.7</v>
      </c>
      <c r="FE92" s="6">
        <v>8815.7</v>
      </c>
      <c r="FF92" s="6">
        <v>8331.4</v>
      </c>
      <c r="FG92" s="6">
        <v>9472.2</v>
      </c>
      <c r="FH92" s="6">
        <v>9896.5</v>
      </c>
      <c r="FI92" s="6">
        <v>3781.8</v>
      </c>
      <c r="FJ92" s="6">
        <v>3470.8</v>
      </c>
      <c r="FK92" s="6">
        <v>5071.5</v>
      </c>
      <c r="FL92" s="290">
        <v>68760.7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  <c r="FZ92" s="126">
        <v>4778.1</v>
      </c>
      <c r="GA92" s="126">
        <v>3029.9</v>
      </c>
      <c r="GB92" s="126">
        <v>1797.6</v>
      </c>
      <c r="GI92" s="126">
        <v>1229.3</v>
      </c>
    </row>
    <row r="93" spans="1:191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56"/>
        <v>256.4</v>
      </c>
      <c r="H93" s="10">
        <f t="shared" si="35"/>
        <v>400.7</v>
      </c>
      <c r="I93" s="10">
        <f t="shared" si="36"/>
        <v>385.7</v>
      </c>
      <c r="J93" s="10">
        <f t="shared" si="37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38"/>
        <v>579.4</v>
      </c>
      <c r="Y93" s="10">
        <f t="shared" si="39"/>
        <v>64.5</v>
      </c>
      <c r="Z93" s="10">
        <f t="shared" si="40"/>
        <v>155.2</v>
      </c>
      <c r="AA93" s="10">
        <f t="shared" si="57"/>
        <v>242.3</v>
      </c>
      <c r="AB93" s="10">
        <f t="shared" si="58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42"/>
        <v>115.9</v>
      </c>
      <c r="AR93" s="10">
        <f t="shared" si="43"/>
        <v>228.6</v>
      </c>
      <c r="AS93" s="10">
        <f t="shared" si="44"/>
        <v>252.3</v>
      </c>
      <c r="AT93" s="10">
        <f t="shared" si="45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46"/>
        <v>258.1</v>
      </c>
      <c r="CU93" s="84">
        <f t="shared" si="59"/>
        <v>535.3</v>
      </c>
      <c r="CV93" s="84">
        <f t="shared" si="60"/>
        <v>538.3</v>
      </c>
      <c r="CW93" s="84">
        <f t="shared" si="47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61"/>
        <v>1675.8</v>
      </c>
      <c r="DL93" s="260">
        <f t="shared" si="48"/>
        <v>1730.1</v>
      </c>
      <c r="DM93" s="84">
        <f t="shared" si="49"/>
        <v>239.4</v>
      </c>
      <c r="DN93" s="84">
        <f t="shared" si="50"/>
        <v>532.5</v>
      </c>
      <c r="DO93" s="84">
        <f t="shared" si="51"/>
        <v>583.8</v>
      </c>
      <c r="DP93" s="84">
        <f t="shared" si="52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53"/>
        <v>288.2</v>
      </c>
      <c r="EF93" s="84">
        <f t="shared" si="54"/>
        <v>483.9</v>
      </c>
      <c r="EG93" s="84">
        <f t="shared" si="62"/>
        <v>453.8</v>
      </c>
      <c r="EH93" s="62">
        <f t="shared" si="63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64"/>
        <v>197.1</v>
      </c>
      <c r="EW93" s="84">
        <f t="shared" si="65"/>
        <v>424.4</v>
      </c>
      <c r="EX93" s="84">
        <f t="shared" si="55"/>
        <v>442.8</v>
      </c>
      <c r="EY93" s="84">
        <f t="shared" si="66"/>
        <v>224.7</v>
      </c>
      <c r="EZ93" s="6">
        <v>46.8</v>
      </c>
      <c r="FA93" s="6">
        <v>32.1</v>
      </c>
      <c r="FB93" s="6">
        <v>118.2</v>
      </c>
      <c r="FC93" s="6">
        <v>142.3</v>
      </c>
      <c r="FD93" s="6">
        <v>132</v>
      </c>
      <c r="FE93" s="6">
        <v>150.1</v>
      </c>
      <c r="FF93" s="6">
        <v>143</v>
      </c>
      <c r="FG93" s="6">
        <v>152.5</v>
      </c>
      <c r="FH93" s="6">
        <v>147.3</v>
      </c>
      <c r="FI93" s="6">
        <v>123.4</v>
      </c>
      <c r="FJ93" s="6">
        <v>67.4</v>
      </c>
      <c r="FK93" s="6">
        <v>33.9</v>
      </c>
      <c r="FL93" s="290"/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  <c r="FZ93" s="84">
        <v>160.2</v>
      </c>
      <c r="GA93" s="84">
        <v>97.8</v>
      </c>
      <c r="GB93" s="84">
        <v>57.8</v>
      </c>
      <c r="GI93" s="84">
        <v>77.1</v>
      </c>
    </row>
    <row r="94" spans="1:191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56"/>
        <v>1.3</v>
      </c>
      <c r="H94" s="10">
        <f t="shared" si="35"/>
        <v>2</v>
      </c>
      <c r="I94" s="10">
        <f t="shared" si="36"/>
        <v>4.1</v>
      </c>
      <c r="J94" s="10">
        <f t="shared" si="37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38"/>
        <v>4.7</v>
      </c>
      <c r="Y94" s="10">
        <f t="shared" si="39"/>
        <v>2.3</v>
      </c>
      <c r="Z94" s="10">
        <f t="shared" si="40"/>
        <v>0.4</v>
      </c>
      <c r="AA94" s="10">
        <f t="shared" si="57"/>
        <v>1.2</v>
      </c>
      <c r="AB94" s="10">
        <f t="shared" si="58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42"/>
        <v>0.5</v>
      </c>
      <c r="AR94" s="10">
        <f t="shared" si="43"/>
        <v>1.4</v>
      </c>
      <c r="AS94" s="10">
        <f t="shared" si="44"/>
        <v>2.2</v>
      </c>
      <c r="AT94" s="10">
        <f t="shared" si="45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46"/>
        <v>137.3</v>
      </c>
      <c r="CU94" s="84">
        <f t="shared" si="59"/>
        <v>136.7</v>
      </c>
      <c r="CV94" s="84">
        <f t="shared" si="60"/>
        <v>136.9</v>
      </c>
      <c r="CW94" s="84">
        <f t="shared" si="47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61"/>
        <v>547.5</v>
      </c>
      <c r="DL94" s="260">
        <f t="shared" si="48"/>
        <v>3.1</v>
      </c>
      <c r="DM94" s="84">
        <f t="shared" si="49"/>
        <v>0.9</v>
      </c>
      <c r="DN94" s="84">
        <f t="shared" si="50"/>
        <v>0.4</v>
      </c>
      <c r="DO94" s="84">
        <f t="shared" si="51"/>
        <v>1.1</v>
      </c>
      <c r="DP94" s="84">
        <f t="shared" si="52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53"/>
        <v>0.8</v>
      </c>
      <c r="EF94" s="84">
        <f t="shared" si="54"/>
        <v>1.5</v>
      </c>
      <c r="EG94" s="84">
        <f t="shared" si="62"/>
        <v>0.6</v>
      </c>
      <c r="EH94" s="62">
        <f t="shared" si="63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64"/>
        <v>0.5</v>
      </c>
      <c r="EW94" s="84">
        <f t="shared" si="65"/>
        <v>1.6</v>
      </c>
      <c r="EX94" s="84">
        <f t="shared" si="55"/>
        <v>2.4</v>
      </c>
      <c r="EY94" s="84">
        <f t="shared" si="66"/>
        <v>0.9</v>
      </c>
      <c r="EZ94" s="6">
        <v>0.1</v>
      </c>
      <c r="FA94" s="6">
        <v>0.2</v>
      </c>
      <c r="FB94" s="6">
        <v>0.2</v>
      </c>
      <c r="FC94" s="6">
        <v>0.2</v>
      </c>
      <c r="FD94" s="6">
        <v>0.7</v>
      </c>
      <c r="FE94" s="6">
        <v>0.7</v>
      </c>
      <c r="FF94" s="6">
        <v>0.6</v>
      </c>
      <c r="FG94" s="6">
        <v>0.9</v>
      </c>
      <c r="FH94" s="6">
        <v>0.9</v>
      </c>
      <c r="FI94" s="6">
        <v>0.1</v>
      </c>
      <c r="FJ94" s="6">
        <v>0.2</v>
      </c>
      <c r="FK94" s="6">
        <v>0.6</v>
      </c>
      <c r="FL94" s="290">
        <v>6.3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  <c r="FZ94" s="84">
        <v>0.4</v>
      </c>
      <c r="GA94" s="84">
        <v>0.7</v>
      </c>
      <c r="GB94" s="84">
        <v>0.4</v>
      </c>
      <c r="GI94" s="84">
        <v>0.2</v>
      </c>
    </row>
    <row r="95" spans="1:191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56"/>
        <v>27548.8</v>
      </c>
      <c r="H95" s="10">
        <f t="shared" si="35"/>
        <v>41222.7</v>
      </c>
      <c r="I95" s="10">
        <f t="shared" si="36"/>
        <v>36971.7</v>
      </c>
      <c r="J95" s="10">
        <f t="shared" si="37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38"/>
        <v>101122.6</v>
      </c>
      <c r="Y95" s="10">
        <f t="shared" si="39"/>
        <v>14154.7</v>
      </c>
      <c r="Z95" s="10">
        <f t="shared" si="40"/>
        <v>21274.8</v>
      </c>
      <c r="AA95" s="10">
        <f t="shared" si="57"/>
        <v>32846</v>
      </c>
      <c r="AB95" s="10">
        <f t="shared" si="58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42"/>
        <v>15264.7</v>
      </c>
      <c r="AR95" s="10">
        <f t="shared" si="43"/>
        <v>24208.6</v>
      </c>
      <c r="AS95" s="10">
        <f t="shared" si="44"/>
        <v>29622.7</v>
      </c>
      <c r="AT95" s="10">
        <f t="shared" si="45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46"/>
        <v>29337</v>
      </c>
      <c r="CU95" s="84">
        <f t="shared" si="59"/>
        <v>48088.5</v>
      </c>
      <c r="CV95" s="84">
        <f t="shared" si="60"/>
        <v>49207.8</v>
      </c>
      <c r="CW95" s="84">
        <f t="shared" si="47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61"/>
        <v>179295.9</v>
      </c>
      <c r="DL95" s="260">
        <f t="shared" si="48"/>
        <v>198906.5</v>
      </c>
      <c r="DM95" s="84">
        <f t="shared" si="49"/>
        <v>34960.4</v>
      </c>
      <c r="DN95" s="84">
        <f t="shared" si="50"/>
        <v>52611.9</v>
      </c>
      <c r="DO95" s="84">
        <f t="shared" si="51"/>
        <v>56049.2</v>
      </c>
      <c r="DP95" s="84">
        <f t="shared" si="52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53"/>
        <v>43065.2</v>
      </c>
      <c r="EF95" s="84">
        <f t="shared" si="54"/>
        <v>57310</v>
      </c>
      <c r="EG95" s="84">
        <f t="shared" si="62"/>
        <v>40489.6</v>
      </c>
      <c r="EH95" s="62">
        <f t="shared" si="63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64"/>
        <v>37145.4</v>
      </c>
      <c r="EW95" s="84">
        <f t="shared" si="65"/>
        <v>41421.8</v>
      </c>
      <c r="EX95" s="84">
        <f t="shared" si="55"/>
        <v>55414.6</v>
      </c>
      <c r="EY95" s="84">
        <f t="shared" si="66"/>
        <v>60164.3</v>
      </c>
      <c r="EZ95" s="6">
        <v>11374.9</v>
      </c>
      <c r="FA95" s="6">
        <v>13262</v>
      </c>
      <c r="FB95" s="6">
        <v>12508.5</v>
      </c>
      <c r="FC95" s="6">
        <v>11914.7</v>
      </c>
      <c r="FD95" s="6">
        <v>14178.9</v>
      </c>
      <c r="FE95" s="6">
        <v>15328.2</v>
      </c>
      <c r="FF95" s="6">
        <v>15601.1</v>
      </c>
      <c r="FG95" s="6">
        <v>17836.6</v>
      </c>
      <c r="FH95" s="6">
        <v>21976.9</v>
      </c>
      <c r="FI95" s="6">
        <v>22023.2</v>
      </c>
      <c r="FJ95" s="6">
        <v>17875.8</v>
      </c>
      <c r="FK95" s="6">
        <v>20265.3</v>
      </c>
      <c r="FL95" s="290">
        <v>199684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  <c r="FZ95" s="84">
        <v>20228.5</v>
      </c>
      <c r="GA95" s="84">
        <v>16892.2</v>
      </c>
      <c r="GB95" s="84">
        <v>16104.2</v>
      </c>
      <c r="GI95" s="84">
        <v>12150.1</v>
      </c>
    </row>
    <row r="96" spans="1:191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56"/>
        <v>145.3</v>
      </c>
      <c r="H96" s="10">
        <f t="shared" si="35"/>
        <v>192</v>
      </c>
      <c r="I96" s="10">
        <f t="shared" si="36"/>
        <v>179.3</v>
      </c>
      <c r="J96" s="10">
        <f t="shared" si="37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38"/>
        <v>465.6</v>
      </c>
      <c r="Y96" s="10">
        <f t="shared" si="39"/>
        <v>62.9</v>
      </c>
      <c r="Z96" s="10">
        <f t="shared" si="40"/>
        <v>122</v>
      </c>
      <c r="AA96" s="10">
        <f t="shared" si="57"/>
        <v>140.5</v>
      </c>
      <c r="AB96" s="10">
        <f t="shared" si="58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42"/>
        <v>72.4</v>
      </c>
      <c r="AR96" s="10">
        <f t="shared" si="43"/>
        <v>117.5</v>
      </c>
      <c r="AS96" s="10">
        <f t="shared" si="44"/>
        <v>130.6</v>
      </c>
      <c r="AT96" s="10">
        <f t="shared" si="45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46"/>
        <v>131.4</v>
      </c>
      <c r="CU96" s="84">
        <f t="shared" si="59"/>
        <v>185.6</v>
      </c>
      <c r="CV96" s="84">
        <f t="shared" si="60"/>
        <v>198.4</v>
      </c>
      <c r="CW96" s="84">
        <f t="shared" si="47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61"/>
        <v>716.8</v>
      </c>
      <c r="DL96" s="260">
        <f t="shared" si="48"/>
        <v>782.4</v>
      </c>
      <c r="DM96" s="84">
        <f t="shared" si="49"/>
        <v>104.1</v>
      </c>
      <c r="DN96" s="84">
        <f t="shared" si="50"/>
        <v>244.4</v>
      </c>
      <c r="DO96" s="84">
        <f t="shared" si="51"/>
        <v>227.1</v>
      </c>
      <c r="DP96" s="84">
        <f t="shared" si="52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53"/>
        <v>213.9</v>
      </c>
      <c r="EF96" s="84">
        <f t="shared" si="54"/>
        <v>248.4</v>
      </c>
      <c r="EG96" s="84">
        <f t="shared" si="62"/>
        <v>240.7</v>
      </c>
      <c r="EH96" s="62">
        <f t="shared" si="63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64"/>
        <v>100.8</v>
      </c>
      <c r="EW96" s="84">
        <f t="shared" si="65"/>
        <v>205</v>
      </c>
      <c r="EX96" s="84">
        <f t="shared" si="55"/>
        <v>220.1</v>
      </c>
      <c r="EY96" s="84">
        <f t="shared" si="66"/>
        <v>207.9</v>
      </c>
      <c r="EZ96" s="62">
        <v>18.4</v>
      </c>
      <c r="FA96" s="84">
        <v>38.3</v>
      </c>
      <c r="FB96" s="126">
        <v>44.1</v>
      </c>
      <c r="FC96" s="84">
        <v>74</v>
      </c>
      <c r="FD96" s="84">
        <v>61.5</v>
      </c>
      <c r="FE96" s="84">
        <v>69.5</v>
      </c>
      <c r="FF96" s="84">
        <v>76.6</v>
      </c>
      <c r="FG96" s="84">
        <v>68</v>
      </c>
      <c r="FH96" s="84">
        <v>75.5</v>
      </c>
      <c r="FI96" s="84">
        <v>62.8</v>
      </c>
      <c r="FJ96" s="84">
        <v>68.3</v>
      </c>
      <c r="FK96" s="84">
        <v>76.8</v>
      </c>
      <c r="FL96" s="290">
        <v>593.9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  <c r="FZ96" s="84">
        <v>78.8</v>
      </c>
      <c r="GA96" s="84">
        <v>97357.5</v>
      </c>
      <c r="GB96" s="84">
        <v>90003.4</v>
      </c>
      <c r="GI96" s="84">
        <v>39.5</v>
      </c>
    </row>
    <row r="97" spans="1:191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56"/>
        <v>17886.1</v>
      </c>
      <c r="H97" s="203">
        <f t="shared" si="35"/>
        <v>35193.3</v>
      </c>
      <c r="I97" s="203">
        <f t="shared" si="36"/>
        <v>46650</v>
      </c>
      <c r="J97" s="203">
        <f t="shared" si="37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38"/>
        <v>62725.1</v>
      </c>
      <c r="Y97" s="203">
        <f t="shared" si="39"/>
        <v>1255.4</v>
      </c>
      <c r="Z97" s="203">
        <f t="shared" si="40"/>
        <v>14101.4</v>
      </c>
      <c r="AA97" s="203">
        <f t="shared" si="57"/>
        <v>30280.2</v>
      </c>
      <c r="AB97" s="203">
        <f t="shared" si="58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42"/>
        <v>5542.6</v>
      </c>
      <c r="AR97" s="203">
        <f t="shared" si="43"/>
        <v>11746</v>
      </c>
      <c r="AS97" s="10">
        <f t="shared" si="44"/>
        <v>28373.8</v>
      </c>
      <c r="AT97" s="10">
        <f t="shared" si="45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46"/>
        <v>6552.4</v>
      </c>
      <c r="CU97" s="84">
        <f t="shared" si="59"/>
        <v>13321.2</v>
      </c>
      <c r="CV97" s="84">
        <f t="shared" si="60"/>
        <v>23091.1</v>
      </c>
      <c r="CW97" s="84">
        <f t="shared" si="47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61"/>
        <v>60582.8</v>
      </c>
      <c r="DK97" s="84"/>
      <c r="DL97" s="260">
        <f t="shared" si="48"/>
        <v>49788.9</v>
      </c>
      <c r="DM97" s="84">
        <f t="shared" si="49"/>
        <v>4213</v>
      </c>
      <c r="DN97" s="84">
        <f t="shared" si="50"/>
        <v>12273</v>
      </c>
      <c r="DO97" s="84">
        <f t="shared" si="51"/>
        <v>19635</v>
      </c>
      <c r="DP97" s="84">
        <f t="shared" si="52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53"/>
        <v>2526.9</v>
      </c>
      <c r="EF97" s="84">
        <f t="shared" si="54"/>
        <v>8648.7</v>
      </c>
      <c r="EG97" s="84">
        <f t="shared" si="62"/>
        <v>19790.7</v>
      </c>
      <c r="EH97" s="62">
        <f t="shared" si="63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55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L97" s="290">
        <v>54557</v>
      </c>
      <c r="FQ97" s="202" t="s">
        <v>350</v>
      </c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  <c r="FZ97" s="126">
        <v>8873</v>
      </c>
      <c r="GA97" s="126">
        <v>7038</v>
      </c>
      <c r="GB97" s="126">
        <v>1651</v>
      </c>
      <c r="GI97" s="126">
        <v>1754</v>
      </c>
    </row>
    <row r="98" spans="1:191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56"/>
        <v>1852</v>
      </c>
      <c r="H98" s="10">
        <f t="shared" si="35"/>
        <v>0</v>
      </c>
      <c r="I98" s="10">
        <f t="shared" si="36"/>
        <v>862</v>
      </c>
      <c r="J98" s="10">
        <f t="shared" si="37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38"/>
        <v>0</v>
      </c>
      <c r="Y98" s="10">
        <f t="shared" si="39"/>
        <v>0</v>
      </c>
      <c r="Z98" s="10">
        <f t="shared" si="40"/>
        <v>0</v>
      </c>
      <c r="AA98" s="10">
        <f t="shared" si="57"/>
        <v>0</v>
      </c>
      <c r="AB98" s="10">
        <f t="shared" si="58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42"/>
        <v>0</v>
      </c>
      <c r="AR98" s="10">
        <f t="shared" si="43"/>
        <v>0</v>
      </c>
      <c r="AS98" s="10"/>
      <c r="AT98" s="10">
        <f t="shared" si="45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46"/>
        <v>0</v>
      </c>
      <c r="CU98" s="84">
        <f t="shared" si="59"/>
        <v>2878.4</v>
      </c>
      <c r="CV98" s="84">
        <f t="shared" si="60"/>
        <v>2028.6</v>
      </c>
      <c r="CW98" s="84">
        <f t="shared" si="47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61"/>
        <v>5400</v>
      </c>
      <c r="DL98" s="260">
        <f t="shared" si="48"/>
        <v>5625.7</v>
      </c>
      <c r="DM98" s="84">
        <f t="shared" si="49"/>
        <v>176.9</v>
      </c>
      <c r="DN98" s="84">
        <f t="shared" si="50"/>
        <v>3126.9</v>
      </c>
      <c r="DO98" s="84">
        <f t="shared" si="51"/>
        <v>903.6</v>
      </c>
      <c r="DP98" s="84">
        <f t="shared" si="52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53"/>
        <v>1174.1</v>
      </c>
      <c r="EF98" s="201">
        <f>EL98</f>
        <v>1738.8</v>
      </c>
      <c r="EG98" s="62">
        <f>EO98+EQ98</f>
        <v>2165.7</v>
      </c>
      <c r="EH98" s="62">
        <f t="shared" si="63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55"/>
        <v>966.6</v>
      </c>
      <c r="EY98" s="84">
        <f>FI98+FJ98+FK98</f>
        <v>1669.7</v>
      </c>
      <c r="EZ98" s="201" t="s">
        <v>350</v>
      </c>
      <c r="FA98" s="201" t="s">
        <v>350</v>
      </c>
      <c r="FB98" s="280">
        <v>48.2</v>
      </c>
      <c r="FC98" s="280">
        <v>556.8</v>
      </c>
      <c r="FD98" s="280">
        <v>429.4</v>
      </c>
      <c r="FE98" s="280">
        <v>527.1</v>
      </c>
      <c r="FF98" s="280">
        <v>373.8</v>
      </c>
      <c r="FG98" s="280">
        <v>416.5</v>
      </c>
      <c r="FH98" s="280">
        <v>176.3</v>
      </c>
      <c r="FI98" s="280">
        <v>572.3</v>
      </c>
      <c r="FJ98" s="280">
        <v>768.6</v>
      </c>
      <c r="FK98" s="280">
        <v>328.8</v>
      </c>
      <c r="FL98" s="290">
        <v>4492.8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  <c r="FZ98" s="84">
        <v>1074.5</v>
      </c>
      <c r="GA98" s="84">
        <v>1529.5</v>
      </c>
      <c r="GB98" s="84">
        <v>849.5</v>
      </c>
      <c r="GI98" s="84">
        <v>750.2</v>
      </c>
    </row>
    <row r="99" spans="1:191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56"/>
        <v>4733.8</v>
      </c>
      <c r="H99" s="10">
        <f t="shared" si="35"/>
        <v>5902</v>
      </c>
      <c r="I99" s="10">
        <f t="shared" si="36"/>
        <v>3342.3</v>
      </c>
      <c r="J99" s="10">
        <f t="shared" si="37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38"/>
        <v>0</v>
      </c>
      <c r="Y99" s="10">
        <f t="shared" si="39"/>
        <v>0</v>
      </c>
      <c r="Z99" s="10">
        <f t="shared" si="40"/>
        <v>0</v>
      </c>
      <c r="AA99" s="10">
        <f t="shared" si="57"/>
        <v>0</v>
      </c>
      <c r="AB99" s="10">
        <f t="shared" si="58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42"/>
        <v>0</v>
      </c>
      <c r="AR99" s="10">
        <f t="shared" si="43"/>
        <v>0</v>
      </c>
      <c r="AS99" s="10"/>
      <c r="AT99" s="10">
        <f t="shared" si="45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46"/>
        <v>7162.9</v>
      </c>
      <c r="CU99" s="84">
        <f t="shared" si="59"/>
        <v>6835.1</v>
      </c>
      <c r="CV99" s="84">
        <f t="shared" si="60"/>
        <v>4913.5</v>
      </c>
      <c r="CW99" s="84">
        <f t="shared" si="47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61"/>
        <v>23716.9</v>
      </c>
      <c r="DL99" s="260">
        <f t="shared" si="48"/>
        <v>37689.1</v>
      </c>
      <c r="DM99" s="84">
        <f t="shared" si="49"/>
        <v>8661.6</v>
      </c>
      <c r="DN99" s="84">
        <f t="shared" si="50"/>
        <v>8881.2</v>
      </c>
      <c r="DO99" s="84">
        <f t="shared" si="51"/>
        <v>11029.1</v>
      </c>
      <c r="DP99" s="84">
        <f t="shared" si="52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53"/>
        <v>4916.7</v>
      </c>
      <c r="EF99" s="84">
        <f t="shared" si="54"/>
        <v>4044</v>
      </c>
      <c r="EG99" s="62">
        <v>1337.7</v>
      </c>
      <c r="EH99" s="62">
        <f t="shared" si="63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4708.7</v>
      </c>
      <c r="EX99" s="84">
        <f t="shared" si="55"/>
        <v>5107.5</v>
      </c>
      <c r="EY99" s="84">
        <f>FI99+FJ99+FK99</f>
        <v>5365.2</v>
      </c>
      <c r="EZ99" s="6">
        <v>760.1</v>
      </c>
      <c r="FA99" s="6">
        <v>719.2</v>
      </c>
      <c r="FB99" s="6">
        <v>1218.3</v>
      </c>
      <c r="FC99" s="6">
        <v>1399.4</v>
      </c>
      <c r="FD99" s="6">
        <v>1504.4</v>
      </c>
      <c r="FE99" s="6">
        <v>1804.9</v>
      </c>
      <c r="FF99" s="6">
        <v>1911.2</v>
      </c>
      <c r="FG99" s="6">
        <v>2159.9</v>
      </c>
      <c r="FH99" s="6">
        <v>1036.4</v>
      </c>
      <c r="FI99" s="6">
        <v>1888.3</v>
      </c>
      <c r="FJ99" s="6">
        <v>1855.4</v>
      </c>
      <c r="FK99" s="6">
        <v>1621.5</v>
      </c>
      <c r="FL99" s="290"/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  <c r="FZ99" s="84">
        <v>2589.3</v>
      </c>
      <c r="GA99" s="84">
        <v>2597.3</v>
      </c>
      <c r="GB99" s="84">
        <v>1981.8</v>
      </c>
      <c r="GI99" s="84">
        <v>1762</v>
      </c>
    </row>
    <row r="100" spans="1:16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  <c r="FL100" s="290"/>
    </row>
    <row r="101" spans="1:168" s="84" customFormat="1" ht="36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  <c r="FL101" s="290"/>
    </row>
    <row r="102" spans="1:191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35"/>
        <v>2382.1</v>
      </c>
      <c r="I102" s="203">
        <f t="shared" si="36"/>
        <v>3547</v>
      </c>
      <c r="J102" s="203">
        <f t="shared" si="37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38"/>
        <v>14804.6</v>
      </c>
      <c r="Y102" s="203">
        <f t="shared" si="39"/>
        <v>2095.3</v>
      </c>
      <c r="Z102" s="203">
        <f t="shared" si="40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42"/>
        <v>1842.3</v>
      </c>
      <c r="AR102" s="203">
        <f t="shared" si="43"/>
        <v>2663.3</v>
      </c>
      <c r="AS102" s="10">
        <f t="shared" si="44"/>
        <v>5134.1</v>
      </c>
      <c r="AT102" s="10">
        <f t="shared" si="45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46"/>
        <v>2946.8</v>
      </c>
      <c r="CU102" s="84">
        <f>SUM(DA102:DC102)</f>
        <v>4360.5</v>
      </c>
      <c r="CV102" s="84">
        <f>SUM(DD102:DF102)</f>
        <v>6273.7</v>
      </c>
      <c r="CW102" s="84">
        <f t="shared" si="47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48"/>
        <v>21715.7</v>
      </c>
      <c r="DM102" s="84">
        <f t="shared" si="49"/>
        <v>3018</v>
      </c>
      <c r="DN102" s="84">
        <f t="shared" si="50"/>
        <v>3948.9</v>
      </c>
      <c r="DO102" s="84">
        <f t="shared" si="51"/>
        <v>8437.7</v>
      </c>
      <c r="DP102" s="84">
        <f t="shared" si="52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53"/>
        <v>1800.2</v>
      </c>
      <c r="EF102" s="84">
        <f t="shared" si="54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2076.8</v>
      </c>
      <c r="EW102" s="84">
        <f>FC102+FD102+FE102</f>
        <v>4983.3</v>
      </c>
      <c r="EX102" s="84">
        <f t="shared" si="55"/>
        <v>6784.2</v>
      </c>
      <c r="EY102" s="84">
        <f>FI102+FJ102+FK102</f>
        <v>9269.3</v>
      </c>
      <c r="EZ102" s="6">
        <v>397.7</v>
      </c>
      <c r="FA102" s="6">
        <v>703.5</v>
      </c>
      <c r="FB102" s="6">
        <v>975.6</v>
      </c>
      <c r="FC102" s="6">
        <v>1070.5</v>
      </c>
      <c r="FD102" s="6">
        <v>1535.2</v>
      </c>
      <c r="FE102" s="6">
        <v>2377.6</v>
      </c>
      <c r="FF102" s="6">
        <v>2079.3</v>
      </c>
      <c r="FG102" s="6">
        <v>2603.5</v>
      </c>
      <c r="FH102" s="6">
        <v>2101.4</v>
      </c>
      <c r="FI102" s="6">
        <v>3121.2</v>
      </c>
      <c r="FJ102" s="6">
        <v>2493</v>
      </c>
      <c r="FK102" s="6">
        <v>3655.1</v>
      </c>
      <c r="FL102" s="290">
        <v>6091.8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  <c r="FZ102" s="126">
        <v>5151.6</v>
      </c>
      <c r="GA102" s="126">
        <v>2215.9</v>
      </c>
      <c r="GB102" s="126">
        <v>2848.6</v>
      </c>
      <c r="GI102" s="126">
        <v>691</v>
      </c>
    </row>
    <row r="103" spans="1:191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35"/>
        <v>1983.4</v>
      </c>
      <c r="I103" s="10">
        <f t="shared" si="36"/>
        <v>1999.2</v>
      </c>
      <c r="J103" s="10">
        <f t="shared" si="37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38"/>
        <v>5220</v>
      </c>
      <c r="Y103" s="10">
        <f t="shared" si="39"/>
        <v>846.1</v>
      </c>
      <c r="Z103" s="10">
        <f t="shared" si="40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42"/>
        <v>357.9</v>
      </c>
      <c r="AR103" s="10">
        <f t="shared" si="43"/>
        <v>426</v>
      </c>
      <c r="AS103" s="10">
        <f t="shared" si="44"/>
        <v>567.2</v>
      </c>
      <c r="AT103" s="10">
        <f t="shared" si="45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46"/>
        <v>316.4</v>
      </c>
      <c r="CU103" s="84">
        <f>SUM(DA103:DC103)</f>
        <v>275.7</v>
      </c>
      <c r="CV103" s="84">
        <f>SUM(DD103:DF103)</f>
        <v>711</v>
      </c>
      <c r="CW103" s="84">
        <f t="shared" si="47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48"/>
        <v>2181.6</v>
      </c>
      <c r="DM103" s="84">
        <f t="shared" si="49"/>
        <v>431.5</v>
      </c>
      <c r="DN103" s="84">
        <f t="shared" si="50"/>
        <v>971.3</v>
      </c>
      <c r="DO103" s="84">
        <f t="shared" si="51"/>
        <v>427.6</v>
      </c>
      <c r="DP103" s="84">
        <f t="shared" si="52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53"/>
        <v>78.6</v>
      </c>
      <c r="EF103" s="84">
        <f t="shared" si="54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665.8</v>
      </c>
      <c r="EW103" s="84">
        <f>FC103+FD103+FE103</f>
        <v>294.4</v>
      </c>
      <c r="EX103" s="84">
        <f t="shared" si="55"/>
        <v>361.9</v>
      </c>
      <c r="EY103" s="84">
        <f>FI103+FJ103+FK103</f>
        <v>959</v>
      </c>
      <c r="EZ103" s="6">
        <v>17.3</v>
      </c>
      <c r="FA103" s="6">
        <v>209.4</v>
      </c>
      <c r="FB103" s="6">
        <v>439.1</v>
      </c>
      <c r="FC103" s="6">
        <v>104.2</v>
      </c>
      <c r="FD103" s="6">
        <v>87.6</v>
      </c>
      <c r="FE103" s="6">
        <v>102.6</v>
      </c>
      <c r="FF103" s="6">
        <v>78</v>
      </c>
      <c r="FG103" s="6">
        <v>132.4</v>
      </c>
      <c r="FH103" s="6">
        <v>151.5</v>
      </c>
      <c r="FI103" s="6">
        <v>46.8</v>
      </c>
      <c r="FJ103" s="6">
        <v>52</v>
      </c>
      <c r="FK103" s="6">
        <v>860.2</v>
      </c>
      <c r="FL103" s="290">
        <v>3684.5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  <c r="FZ103" s="84">
        <v>1561.2</v>
      </c>
      <c r="GA103" s="84">
        <v>2173.1</v>
      </c>
      <c r="GB103" s="84">
        <v>4889.2</v>
      </c>
      <c r="GI103" s="84">
        <v>3187.7</v>
      </c>
    </row>
    <row r="104" spans="1:191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35"/>
        <v>138.9</v>
      </c>
      <c r="I104" s="203">
        <f t="shared" si="36"/>
        <v>302.8</v>
      </c>
      <c r="J104" s="203">
        <f t="shared" si="37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38"/>
        <v>304.6</v>
      </c>
      <c r="Y104" s="203">
        <f t="shared" si="39"/>
        <v>43.8</v>
      </c>
      <c r="Z104" s="203">
        <f t="shared" si="40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42"/>
        <v>143.5</v>
      </c>
      <c r="AR104" s="203">
        <f t="shared" si="43"/>
        <v>273.8</v>
      </c>
      <c r="AS104" s="203">
        <f t="shared" si="44"/>
        <v>59.1</v>
      </c>
      <c r="AT104" s="203">
        <f t="shared" si="45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46"/>
        <v>0</v>
      </c>
      <c r="CU104" s="84">
        <f>SUM(DA104:DC104)</f>
        <v>60.4</v>
      </c>
      <c r="CV104" s="84">
        <f>SUM(DD104:DF104)</f>
        <v>0.5</v>
      </c>
      <c r="CW104" s="84">
        <f t="shared" si="47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12.1</v>
      </c>
      <c r="EX104" s="84">
        <f t="shared" si="55"/>
        <v>15.9</v>
      </c>
      <c r="EY104" s="84">
        <f>FI104+FJ104+FK104</f>
        <v>16</v>
      </c>
      <c r="EZ104" s="201" t="s">
        <v>350</v>
      </c>
      <c r="FA104" s="201" t="s">
        <v>350</v>
      </c>
      <c r="FB104" s="6">
        <v>4</v>
      </c>
      <c r="FC104" s="6">
        <v>4</v>
      </c>
      <c r="FD104" s="6">
        <v>4</v>
      </c>
      <c r="FE104" s="6">
        <v>4.1</v>
      </c>
      <c r="FF104" s="6">
        <v>5</v>
      </c>
      <c r="FG104" s="6">
        <v>6.9</v>
      </c>
      <c r="FH104" s="6">
        <v>4</v>
      </c>
      <c r="FI104" s="6">
        <v>4</v>
      </c>
      <c r="FJ104" s="6">
        <v>4</v>
      </c>
      <c r="FK104" s="6">
        <v>8</v>
      </c>
      <c r="FL104" s="290">
        <v>79.8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  <c r="FZ104" s="126">
        <v>8.4</v>
      </c>
      <c r="GA104" s="126">
        <v>6</v>
      </c>
      <c r="GB104" s="126">
        <v>36.3</v>
      </c>
      <c r="GI104" s="126">
        <v>6.6</v>
      </c>
    </row>
    <row r="105" spans="1:191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35"/>
        <v>303.2</v>
      </c>
      <c r="I105" s="10">
        <f t="shared" si="36"/>
        <v>42.9</v>
      </c>
      <c r="J105" s="10">
        <f t="shared" si="37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38"/>
        <v>158.4</v>
      </c>
      <c r="Y105" s="10">
        <f t="shared" si="39"/>
        <v>86.7</v>
      </c>
      <c r="Z105" s="10">
        <f t="shared" si="40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42"/>
        <v>230.5</v>
      </c>
      <c r="AR105" s="10">
        <f t="shared" si="43"/>
        <v>207.7</v>
      </c>
      <c r="AS105" s="10"/>
      <c r="AT105" s="10">
        <f t="shared" si="45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46"/>
        <v>0</v>
      </c>
      <c r="CU105" s="84">
        <f>SUM(DA105:DC105)</f>
        <v>0</v>
      </c>
      <c r="CV105" s="84">
        <f>SUM(DD105:DF105)</f>
        <v>0</v>
      </c>
      <c r="CW105" s="84">
        <f t="shared" si="47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48"/>
        <v>185</v>
      </c>
      <c r="DM105" s="84">
        <f t="shared" si="49"/>
        <v>46.3</v>
      </c>
      <c r="DN105" s="84">
        <f t="shared" si="50"/>
        <v>63</v>
      </c>
      <c r="DO105" s="84">
        <f t="shared" si="51"/>
        <v>46.7</v>
      </c>
      <c r="DP105" s="84">
        <f t="shared" si="52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53"/>
        <v>16.8</v>
      </c>
      <c r="EF105" s="84">
        <f t="shared" si="54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">
        <v>58</v>
      </c>
      <c r="FA105" s="6">
        <v>58</v>
      </c>
      <c r="FB105" s="6">
        <v>64.1</v>
      </c>
      <c r="FC105" s="6">
        <v>58</v>
      </c>
      <c r="FD105" s="6"/>
      <c r="FE105" s="6"/>
      <c r="FF105" s="6"/>
      <c r="FG105" s="6"/>
      <c r="FH105" s="6"/>
      <c r="FI105" s="6"/>
      <c r="FJ105" s="6"/>
      <c r="FK105" s="6">
        <v>0.3</v>
      </c>
      <c r="FL105" s="291">
        <v>6.4</v>
      </c>
      <c r="FQ105" s="84">
        <v>0.2</v>
      </c>
      <c r="FR105" s="84">
        <v>0.2</v>
      </c>
      <c r="FS105" s="201" t="s">
        <v>350</v>
      </c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  <c r="FZ105" s="84">
        <v>1.4</v>
      </c>
      <c r="GA105" s="84">
        <v>1.2</v>
      </c>
      <c r="GB105" s="84">
        <v>0.5</v>
      </c>
      <c r="GI105" s="84">
        <v>3.6</v>
      </c>
    </row>
    <row r="106" spans="2:16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  <c r="FL106" s="290"/>
    </row>
    <row r="107" spans="1:191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L107" s="290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1" t="s">
        <v>350</v>
      </c>
      <c r="GA107" s="201" t="s">
        <v>350</v>
      </c>
      <c r="GB107" s="201" t="s">
        <v>350</v>
      </c>
      <c r="GI107" s="201" t="s">
        <v>350</v>
      </c>
    </row>
    <row r="108" spans="1:16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35"/>
        <v>7</v>
      </c>
      <c r="I108" s="205">
        <f t="shared" si="36"/>
        <v>4</v>
      </c>
      <c r="J108" s="205">
        <f t="shared" si="37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38"/>
        <v>5</v>
      </c>
      <c r="Y108" s="205">
        <f t="shared" si="39"/>
        <v>0</v>
      </c>
      <c r="Z108" s="205">
        <f t="shared" si="40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42"/>
        <v>0</v>
      </c>
      <c r="AR108" s="10">
        <f t="shared" si="43"/>
        <v>0</v>
      </c>
      <c r="AS108" s="10">
        <f t="shared" si="44"/>
        <v>2</v>
      </c>
      <c r="AT108" s="10">
        <f t="shared" si="45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46"/>
        <v>0</v>
      </c>
      <c r="CW108" s="84">
        <f t="shared" si="47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48"/>
        <v>14</v>
      </c>
      <c r="DM108" s="84">
        <f t="shared" si="49"/>
        <v>11</v>
      </c>
      <c r="DN108" s="84">
        <f t="shared" si="50"/>
        <v>2</v>
      </c>
      <c r="DO108" s="84">
        <f t="shared" si="51"/>
        <v>1</v>
      </c>
      <c r="DP108" s="84">
        <f t="shared" si="52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  <c r="FL108" s="290">
        <v>21</v>
      </c>
    </row>
    <row r="109" spans="1:191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35"/>
        <v>596</v>
      </c>
      <c r="I109" s="205">
        <f t="shared" si="36"/>
        <v>2014</v>
      </c>
      <c r="J109" s="205">
        <f t="shared" si="37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38"/>
        <v>3008</v>
      </c>
      <c r="Y109" s="205">
        <f t="shared" si="39"/>
        <v>1032</v>
      </c>
      <c r="Z109" s="205">
        <f t="shared" si="40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42"/>
        <v>686.1</v>
      </c>
      <c r="AR109" s="10">
        <f t="shared" si="43"/>
        <v>694.1</v>
      </c>
      <c r="AS109" s="10">
        <f t="shared" si="44"/>
        <v>1216.1</v>
      </c>
      <c r="AT109" s="10">
        <f t="shared" si="45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46"/>
        <v>1373.6</v>
      </c>
      <c r="CU109" s="84">
        <f>SUM(DA109:DC109)</f>
        <v>278</v>
      </c>
      <c r="CV109" s="84">
        <f>SUM(DD109:DF109)</f>
        <v>695</v>
      </c>
      <c r="CW109" s="84">
        <f t="shared" si="47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48"/>
        <v>1621</v>
      </c>
      <c r="DM109" s="84">
        <f t="shared" si="49"/>
        <v>223</v>
      </c>
      <c r="DN109" s="84">
        <f t="shared" si="50"/>
        <v>275</v>
      </c>
      <c r="DO109" s="84">
        <f t="shared" si="51"/>
        <v>481</v>
      </c>
      <c r="DP109" s="84">
        <f t="shared" si="52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54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290"/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1" t="s">
        <v>350</v>
      </c>
      <c r="GA109" s="201" t="s">
        <v>350</v>
      </c>
      <c r="GB109" s="201" t="s">
        <v>350</v>
      </c>
      <c r="GI109" s="201" t="s">
        <v>350</v>
      </c>
    </row>
    <row r="110" spans="1:16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35"/>
        <v>600</v>
      </c>
      <c r="I110" s="205">
        <f t="shared" si="36"/>
        <v>160</v>
      </c>
      <c r="J110" s="205">
        <f t="shared" si="37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38"/>
        <v>375</v>
      </c>
      <c r="Y110" s="205">
        <f t="shared" si="39"/>
        <v>375</v>
      </c>
      <c r="Z110" s="205">
        <f t="shared" si="40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42"/>
        <v>0</v>
      </c>
      <c r="AR110" s="10">
        <f t="shared" si="43"/>
        <v>0</v>
      </c>
      <c r="AS110" s="10"/>
      <c r="AT110" s="10">
        <f t="shared" si="45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  <c r="FL110" s="290"/>
    </row>
    <row r="111" spans="1:191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35"/>
        <v>257</v>
      </c>
      <c r="I111" s="205">
        <f t="shared" si="36"/>
        <v>181</v>
      </c>
      <c r="J111" s="205">
        <f t="shared" si="37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38"/>
        <v>1386</v>
      </c>
      <c r="Y111" s="205">
        <f t="shared" si="39"/>
        <v>500</v>
      </c>
      <c r="Z111" s="205">
        <f t="shared" si="40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42"/>
        <v>584.4</v>
      </c>
      <c r="AR111" s="10">
        <f t="shared" si="43"/>
        <v>659.4</v>
      </c>
      <c r="AS111" s="10">
        <f t="shared" si="44"/>
        <v>390.4</v>
      </c>
      <c r="AT111" s="10">
        <f t="shared" si="45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46"/>
        <v>429</v>
      </c>
      <c r="CU111" s="84">
        <f>SUM(DA111:DC111)</f>
        <v>283</v>
      </c>
      <c r="CV111" s="84">
        <f>SUM(DD111:DF111)</f>
        <v>196</v>
      </c>
      <c r="CW111" s="84">
        <f t="shared" si="47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48"/>
        <v>1246</v>
      </c>
      <c r="DM111" s="84">
        <f t="shared" si="49"/>
        <v>474</v>
      </c>
      <c r="DN111" s="84">
        <f t="shared" si="50"/>
        <v>283</v>
      </c>
      <c r="DO111" s="84">
        <f t="shared" si="51"/>
        <v>224</v>
      </c>
      <c r="DP111" s="84">
        <f t="shared" si="52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53"/>
        <v>388</v>
      </c>
      <c r="EF111" s="84">
        <f t="shared" si="54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300</v>
      </c>
      <c r="EW111" s="84">
        <f>FC111+FD111+FE111</f>
        <v>118</v>
      </c>
      <c r="EX111" s="84">
        <f t="shared" si="55"/>
        <v>73</v>
      </c>
      <c r="EY111" s="84">
        <f>FI111+FJ111+FK111</f>
        <v>112</v>
      </c>
      <c r="EZ111" s="6">
        <v>126</v>
      </c>
      <c r="FA111" s="6">
        <v>113</v>
      </c>
      <c r="FB111" s="6">
        <v>61</v>
      </c>
      <c r="FC111" s="6">
        <v>53</v>
      </c>
      <c r="FD111" s="6">
        <v>29</v>
      </c>
      <c r="FE111" s="6">
        <v>36</v>
      </c>
      <c r="FF111" s="6">
        <v>33</v>
      </c>
      <c r="FG111" s="6">
        <v>14</v>
      </c>
      <c r="FH111" s="6">
        <v>26</v>
      </c>
      <c r="FI111" s="6">
        <v>27</v>
      </c>
      <c r="FJ111" s="6">
        <v>31</v>
      </c>
      <c r="FK111" s="6">
        <v>54</v>
      </c>
      <c r="FL111" s="290">
        <v>611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  <c r="FZ111" s="84">
        <v>5</v>
      </c>
      <c r="GA111" s="84">
        <v>28</v>
      </c>
      <c r="GB111" s="84">
        <v>17.8</v>
      </c>
      <c r="GI111" s="84">
        <v>8</v>
      </c>
    </row>
    <row r="112" spans="1:16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  <c r="FL112" s="290"/>
    </row>
    <row r="113" spans="1:16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  <c r="FL113" s="290"/>
    </row>
    <row r="114" spans="1:16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67" ref="G114:G120">K114+L114+M114</f>
        <v>3</v>
      </c>
      <c r="H114" s="205">
        <f t="shared" si="35"/>
        <v>4</v>
      </c>
      <c r="I114" s="205">
        <f t="shared" si="36"/>
        <v>1</v>
      </c>
      <c r="J114" s="205">
        <f t="shared" si="37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38"/>
        <v>2</v>
      </c>
      <c r="Y114" s="205">
        <f t="shared" si="39"/>
        <v>0</v>
      </c>
      <c r="Z114" s="205">
        <f t="shared" si="40"/>
        <v>0</v>
      </c>
      <c r="AA114" s="205">
        <f aca="true" t="shared" si="68" ref="AA114:AA120">AI114+AJ114+AK114</f>
        <v>2</v>
      </c>
      <c r="AB114" s="205">
        <f aca="true" t="shared" si="69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42"/>
        <v>0</v>
      </c>
      <c r="AR114" s="10">
        <f t="shared" si="43"/>
        <v>3</v>
      </c>
      <c r="AS114" s="10"/>
      <c r="AT114" s="10">
        <f t="shared" si="45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  <c r="FL114" s="290"/>
    </row>
    <row r="115" spans="1:16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67"/>
        <v>20</v>
      </c>
      <c r="H115" s="205">
        <f t="shared" si="35"/>
        <v>5</v>
      </c>
      <c r="I115" s="205">
        <f t="shared" si="36"/>
        <v>1</v>
      </c>
      <c r="J115" s="205">
        <f t="shared" si="37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38"/>
        <v>0</v>
      </c>
      <c r="Y115" s="205">
        <f t="shared" si="39"/>
        <v>0</v>
      </c>
      <c r="Z115" s="205">
        <f t="shared" si="40"/>
        <v>0</v>
      </c>
      <c r="AA115" s="205">
        <f t="shared" si="68"/>
        <v>0</v>
      </c>
      <c r="AB115" s="205">
        <f t="shared" si="69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42"/>
        <v>1</v>
      </c>
      <c r="AR115" s="10">
        <f t="shared" si="43"/>
        <v>0</v>
      </c>
      <c r="AS115" s="10"/>
      <c r="AT115" s="10">
        <f t="shared" si="45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  <c r="FL115" s="290"/>
    </row>
    <row r="116" spans="1:191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67"/>
        <v>199.4</v>
      </c>
      <c r="H116" s="203">
        <f t="shared" si="35"/>
        <v>139.7</v>
      </c>
      <c r="I116" s="203">
        <f t="shared" si="36"/>
        <v>148.4</v>
      </c>
      <c r="J116" s="203">
        <f t="shared" si="37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38"/>
        <v>0</v>
      </c>
      <c r="Y116" s="203">
        <f t="shared" si="39"/>
        <v>0</v>
      </c>
      <c r="Z116" s="203">
        <f t="shared" si="40"/>
        <v>0</v>
      </c>
      <c r="AA116" s="203">
        <f t="shared" si="68"/>
        <v>0</v>
      </c>
      <c r="AB116" s="203">
        <f t="shared" si="69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42"/>
        <v>146.9</v>
      </c>
      <c r="AR116" s="203">
        <f t="shared" si="43"/>
        <v>122.5</v>
      </c>
      <c r="AS116" s="203">
        <f t="shared" si="44"/>
        <v>150</v>
      </c>
      <c r="AT116" s="203">
        <f t="shared" si="45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46"/>
        <v>262.1</v>
      </c>
      <c r="CU116" s="126">
        <f>SUM(DA116:DC116)</f>
        <v>267.6</v>
      </c>
      <c r="CV116" s="126">
        <f>SUM(DD116:DF116)</f>
        <v>210.4</v>
      </c>
      <c r="CW116" s="126">
        <f t="shared" si="47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48"/>
        <v>771.8</v>
      </c>
      <c r="DM116" s="84">
        <f t="shared" si="49"/>
        <v>189.3</v>
      </c>
      <c r="DN116" s="84">
        <f t="shared" si="50"/>
        <v>115.4</v>
      </c>
      <c r="DO116" s="84">
        <f t="shared" si="51"/>
        <v>135.3</v>
      </c>
      <c r="DP116" s="84">
        <f t="shared" si="52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53"/>
        <v>100</v>
      </c>
      <c r="EF116" s="84">
        <f t="shared" si="54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55"/>
        <v>45.9</v>
      </c>
      <c r="EY116" s="84">
        <f>FI116+FJ116+FK116</f>
        <v>45.3</v>
      </c>
      <c r="EZ116" s="6">
        <v>11</v>
      </c>
      <c r="FA116" s="6">
        <v>21.5</v>
      </c>
      <c r="FB116" s="6">
        <v>12.8</v>
      </c>
      <c r="FC116" s="6">
        <v>13</v>
      </c>
      <c r="FD116" s="6">
        <v>20.7</v>
      </c>
      <c r="FE116" s="6">
        <v>20.9</v>
      </c>
      <c r="FF116" s="6">
        <v>11.8</v>
      </c>
      <c r="FG116" s="6">
        <v>18.8</v>
      </c>
      <c r="FH116" s="6">
        <v>15.3</v>
      </c>
      <c r="FI116" s="6">
        <v>11.4</v>
      </c>
      <c r="FJ116" s="6">
        <v>21.8</v>
      </c>
      <c r="FK116" s="6">
        <v>12.1</v>
      </c>
      <c r="FL116" s="290"/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  <c r="FZ116" s="126">
        <v>16.4</v>
      </c>
      <c r="GA116" s="126">
        <v>16.6</v>
      </c>
      <c r="GB116" s="126">
        <v>9.1</v>
      </c>
      <c r="GI116" s="126">
        <v>14.2</v>
      </c>
    </row>
    <row r="117" spans="1:168" s="84" customFormat="1" ht="36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67"/>
        <v>85</v>
      </c>
      <c r="H117" s="205">
        <f t="shared" si="35"/>
        <v>57</v>
      </c>
      <c r="I117" s="205">
        <f t="shared" si="36"/>
        <v>265</v>
      </c>
      <c r="J117" s="205">
        <f t="shared" si="37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38"/>
        <v>814</v>
      </c>
      <c r="Y117" s="205">
        <f t="shared" si="39"/>
        <v>194</v>
      </c>
      <c r="Z117" s="205">
        <f t="shared" si="40"/>
        <v>541</v>
      </c>
      <c r="AA117" s="205">
        <f t="shared" si="68"/>
        <v>1</v>
      </c>
      <c r="AB117" s="205">
        <f t="shared" si="69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42"/>
        <v>140.4</v>
      </c>
      <c r="AR117" s="10">
        <f t="shared" si="43"/>
        <v>73.4</v>
      </c>
      <c r="AS117" s="10">
        <f t="shared" si="44"/>
        <v>89.2</v>
      </c>
      <c r="AT117" s="10">
        <f t="shared" si="45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  <c r="FL117" s="290"/>
    </row>
    <row r="118" spans="1:191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67"/>
        <v>40858.2</v>
      </c>
      <c r="H118" s="10">
        <f t="shared" si="35"/>
        <v>35461</v>
      </c>
      <c r="I118" s="10">
        <f t="shared" si="36"/>
        <v>43229.1</v>
      </c>
      <c r="J118" s="10">
        <f t="shared" si="37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38"/>
        <v>140777.8</v>
      </c>
      <c r="Y118" s="10">
        <f t="shared" si="39"/>
        <v>14536.2</v>
      </c>
      <c r="Z118" s="10">
        <f t="shared" si="40"/>
        <v>33537</v>
      </c>
      <c r="AA118" s="10">
        <f t="shared" si="68"/>
        <v>39257.6</v>
      </c>
      <c r="AB118" s="10">
        <f t="shared" si="69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42"/>
        <v>44126.1</v>
      </c>
      <c r="AR118" s="10">
        <f t="shared" si="43"/>
        <v>37579.6</v>
      </c>
      <c r="AS118" s="10">
        <f t="shared" si="44"/>
        <v>39575.3</v>
      </c>
      <c r="AT118" s="10">
        <f t="shared" si="45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46"/>
        <v>50074.1</v>
      </c>
      <c r="CU118" s="84">
        <f>SUM(DA118:DC118)</f>
        <v>43972.9</v>
      </c>
      <c r="CV118" s="84">
        <f>SUM(DD118:DF118)</f>
        <v>39507.3</v>
      </c>
      <c r="CW118" s="84">
        <f t="shared" si="47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48"/>
        <v>192441.9</v>
      </c>
      <c r="DM118" s="84">
        <f t="shared" si="49"/>
        <v>52246.8</v>
      </c>
      <c r="DN118" s="84">
        <f t="shared" si="50"/>
        <v>47110.4</v>
      </c>
      <c r="DO118" s="84">
        <f t="shared" si="51"/>
        <v>41695.4</v>
      </c>
      <c r="DP118" s="84">
        <f t="shared" si="52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53"/>
        <v>40603.9</v>
      </c>
      <c r="EF118" s="84">
        <f t="shared" si="54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41679.8</v>
      </c>
      <c r="EW118" s="84">
        <f>FC118+FD118+FE118</f>
        <v>29320.1</v>
      </c>
      <c r="EX118" s="84">
        <f t="shared" si="55"/>
        <v>33848.5</v>
      </c>
      <c r="EY118" s="84">
        <f>FI118+FJ118+FK118</f>
        <v>42332.5</v>
      </c>
      <c r="EZ118" s="6">
        <v>14158.2</v>
      </c>
      <c r="FA118" s="6">
        <v>14956.1</v>
      </c>
      <c r="FB118" s="6">
        <v>12565.5</v>
      </c>
      <c r="FC118" s="6">
        <v>10553.2</v>
      </c>
      <c r="FD118" s="6">
        <v>9943.9</v>
      </c>
      <c r="FE118" s="6">
        <v>8823</v>
      </c>
      <c r="FF118" s="6">
        <v>10867.4</v>
      </c>
      <c r="FG118" s="6">
        <v>12303.9</v>
      </c>
      <c r="FH118" s="6">
        <v>10677.2</v>
      </c>
      <c r="FI118" s="6">
        <v>13924.3</v>
      </c>
      <c r="FJ118" s="6">
        <v>13890.9</v>
      </c>
      <c r="FK118" s="6">
        <v>14517.3</v>
      </c>
      <c r="FL118" s="290">
        <v>148148.5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  <c r="FZ118" s="84">
        <v>12597.9</v>
      </c>
      <c r="GA118" s="84">
        <v>12439.9</v>
      </c>
      <c r="GB118" s="84">
        <v>12024.9</v>
      </c>
      <c r="GI118" s="84">
        <v>10541.2</v>
      </c>
    </row>
    <row r="119" spans="1:16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67"/>
        <v>5425</v>
      </c>
      <c r="H119" s="205">
        <f t="shared" si="35"/>
        <v>4756</v>
      </c>
      <c r="I119" s="205">
        <f t="shared" si="36"/>
        <v>13095</v>
      </c>
      <c r="J119" s="205">
        <f t="shared" si="37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38"/>
        <v>41128</v>
      </c>
      <c r="Y119" s="205">
        <f t="shared" si="39"/>
        <v>11049</v>
      </c>
      <c r="Z119" s="205">
        <f t="shared" si="40"/>
        <v>3517</v>
      </c>
      <c r="AA119" s="205">
        <f t="shared" si="68"/>
        <v>9713</v>
      </c>
      <c r="AB119" s="205">
        <f t="shared" si="69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42"/>
        <v>13710</v>
      </c>
      <c r="AR119" s="10">
        <f t="shared" si="43"/>
        <v>16660</v>
      </c>
      <c r="AS119" s="10">
        <f t="shared" si="44"/>
        <v>5997</v>
      </c>
      <c r="AT119" s="10">
        <f t="shared" si="45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  <c r="FL119" s="290"/>
    </row>
    <row r="120" spans="1:16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67"/>
        <v>6924.2</v>
      </c>
      <c r="H120" s="10">
        <f t="shared" si="35"/>
        <v>7042.5</v>
      </c>
      <c r="I120" s="10">
        <f t="shared" si="36"/>
        <v>7224.6</v>
      </c>
      <c r="J120" s="10">
        <f t="shared" si="37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38"/>
        <v>33674.7</v>
      </c>
      <c r="Y120" s="10">
        <f t="shared" si="39"/>
        <v>8635.8</v>
      </c>
      <c r="Z120" s="10">
        <f t="shared" si="40"/>
        <v>8287.1</v>
      </c>
      <c r="AA120" s="10">
        <f t="shared" si="68"/>
        <v>8169</v>
      </c>
      <c r="AB120" s="10">
        <f t="shared" si="69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42"/>
        <v>8509.5</v>
      </c>
      <c r="AR120" s="10">
        <f t="shared" si="43"/>
        <v>8600.3</v>
      </c>
      <c r="AS120" s="10">
        <f t="shared" si="44"/>
        <v>10012.3</v>
      </c>
      <c r="AT120" s="10">
        <f t="shared" si="45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46"/>
        <v>13577.3</v>
      </c>
      <c r="CU120" s="84">
        <f>SUM(DA120:DC120)</f>
        <v>9230.8</v>
      </c>
      <c r="CV120" s="84">
        <f>SUM(DD120:DF120)</f>
        <v>11204.3</v>
      </c>
      <c r="CW120" s="84">
        <f t="shared" si="47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  <c r="FL120" s="290"/>
    </row>
    <row r="121" spans="2:16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  <c r="FL121" s="290"/>
    </row>
    <row r="122" spans="1:16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  <c r="FL122" s="290"/>
    </row>
    <row r="123" spans="1:191" s="84" customFormat="1" ht="24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35"/>
        <v>23369.4</v>
      </c>
      <c r="I123" s="10">
        <f t="shared" si="36"/>
        <v>22647.8</v>
      </c>
      <c r="J123" s="10">
        <f t="shared" si="37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38"/>
        <v>7470.3</v>
      </c>
      <c r="Y123" s="10">
        <f t="shared" si="39"/>
        <v>1772.3</v>
      </c>
      <c r="Z123" s="10">
        <f t="shared" si="40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42"/>
        <v>1146.3</v>
      </c>
      <c r="AR123" s="10">
        <f t="shared" si="43"/>
        <v>1380.6</v>
      </c>
      <c r="AS123" s="10">
        <f t="shared" si="44"/>
        <v>1292.3</v>
      </c>
      <c r="AT123" s="10">
        <f t="shared" si="45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46"/>
        <v>0</v>
      </c>
      <c r="CV123" s="84">
        <v>142.6</v>
      </c>
      <c r="CW123" s="84">
        <f t="shared" si="47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48"/>
        <v>5918.3</v>
      </c>
      <c r="DM123" s="84">
        <f t="shared" si="49"/>
        <v>1204.4</v>
      </c>
      <c r="DN123" s="84">
        <f t="shared" si="50"/>
        <v>1387</v>
      </c>
      <c r="DO123" s="84">
        <f t="shared" si="51"/>
        <v>1904.8</v>
      </c>
      <c r="DP123" s="84">
        <f t="shared" si="52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53"/>
        <v>3415.9</v>
      </c>
      <c r="EF123" s="84">
        <f t="shared" si="54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55"/>
        <v>625</v>
      </c>
      <c r="EY123" s="84">
        <f>FJ123+FK123</f>
        <v>154.4</v>
      </c>
      <c r="EZ123" s="10" t="s">
        <v>350</v>
      </c>
      <c r="FA123" s="10" t="s">
        <v>350</v>
      </c>
      <c r="FB123" s="6">
        <v>80.1</v>
      </c>
      <c r="FC123" s="10" t="s">
        <v>350</v>
      </c>
      <c r="FD123" s="6">
        <v>54.6</v>
      </c>
      <c r="FE123" s="6">
        <v>100.8</v>
      </c>
      <c r="FF123" s="6">
        <v>356</v>
      </c>
      <c r="FG123" s="6">
        <v>50</v>
      </c>
      <c r="FH123" s="6">
        <v>219</v>
      </c>
      <c r="FI123" s="10" t="s">
        <v>350</v>
      </c>
      <c r="FJ123" s="6">
        <v>96.6</v>
      </c>
      <c r="FK123" s="6">
        <v>57.8</v>
      </c>
      <c r="FL123" s="290">
        <v>8115.3</v>
      </c>
      <c r="FQ123" s="201" t="s">
        <v>350</v>
      </c>
      <c r="FR123" s="201" t="s">
        <v>350</v>
      </c>
      <c r="FS123" s="84">
        <v>100.2</v>
      </c>
      <c r="FT123" s="84">
        <v>172.7</v>
      </c>
      <c r="FU123" s="201" t="s">
        <v>350</v>
      </c>
      <c r="FV123" s="84">
        <v>3253.3</v>
      </c>
      <c r="FW123" s="84">
        <v>94.4</v>
      </c>
      <c r="FX123" s="84">
        <v>39.3</v>
      </c>
      <c r="FY123" s="84">
        <v>23.6</v>
      </c>
      <c r="FZ123" s="84">
        <v>7.8</v>
      </c>
      <c r="GA123" s="84">
        <v>72.9</v>
      </c>
      <c r="GB123" s="84">
        <v>1693.8</v>
      </c>
      <c r="GI123" s="84">
        <v>0</v>
      </c>
    </row>
    <row r="124" spans="1:191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35"/>
        <v>22.9</v>
      </c>
      <c r="I124" s="10">
        <f t="shared" si="36"/>
        <v>23.7</v>
      </c>
      <c r="J124" s="10">
        <f t="shared" si="37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38"/>
        <v>28</v>
      </c>
      <c r="Y124" s="10">
        <f t="shared" si="39"/>
        <v>2.3</v>
      </c>
      <c r="Z124" s="10">
        <f t="shared" si="40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42"/>
        <v>12.4</v>
      </c>
      <c r="AR124" s="10">
        <f t="shared" si="43"/>
        <v>10.1</v>
      </c>
      <c r="AS124" s="10">
        <f t="shared" si="44"/>
        <v>13.2</v>
      </c>
      <c r="AT124" s="10">
        <f t="shared" si="45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46"/>
        <v>32.5</v>
      </c>
      <c r="CU124" s="84">
        <v>32</v>
      </c>
      <c r="CV124" s="84">
        <v>33.5</v>
      </c>
      <c r="CW124" s="84">
        <f t="shared" si="47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48"/>
        <v>112</v>
      </c>
      <c r="DM124" s="84">
        <f t="shared" si="49"/>
        <v>18.2</v>
      </c>
      <c r="DN124" s="84">
        <f t="shared" si="50"/>
        <v>28</v>
      </c>
      <c r="DO124" s="84">
        <f t="shared" si="51"/>
        <v>30.3</v>
      </c>
      <c r="DP124" s="84">
        <f t="shared" si="52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53"/>
        <v>19.6</v>
      </c>
      <c r="EF124" s="84">
        <f t="shared" si="54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55"/>
        <v>20.6</v>
      </c>
      <c r="EY124" s="84">
        <f>FI124+FJ124+FK124</f>
        <v>25.3</v>
      </c>
      <c r="EZ124" s="6">
        <v>6.2</v>
      </c>
      <c r="FA124" s="6">
        <v>6.4</v>
      </c>
      <c r="FB124" s="6">
        <v>8.4</v>
      </c>
      <c r="FC124" s="6">
        <v>5.8</v>
      </c>
      <c r="FD124" s="6">
        <v>6.5</v>
      </c>
      <c r="FE124" s="6">
        <v>6.6</v>
      </c>
      <c r="FF124" s="6">
        <v>6.2</v>
      </c>
      <c r="FG124" s="6">
        <v>7.8</v>
      </c>
      <c r="FH124" s="6">
        <v>6.6</v>
      </c>
      <c r="FI124" s="6">
        <v>7.3</v>
      </c>
      <c r="FJ124" s="6">
        <v>8.6</v>
      </c>
      <c r="FK124" s="6">
        <v>9.4</v>
      </c>
      <c r="FL124" s="290">
        <v>85.7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  <c r="FZ124" s="84">
        <v>13</v>
      </c>
      <c r="GA124" s="84">
        <v>13.9</v>
      </c>
      <c r="GB124" s="84">
        <v>13</v>
      </c>
      <c r="GI124" s="84">
        <v>7.6</v>
      </c>
    </row>
    <row r="125" spans="1:16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55"/>
        <v>0</v>
      </c>
      <c r="EZ125" s="62"/>
      <c r="FL125" s="290"/>
    </row>
    <row r="126" spans="1:16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55"/>
        <v>0</v>
      </c>
      <c r="EZ126" s="62"/>
      <c r="FL126" s="290"/>
    </row>
    <row r="127" spans="1:191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35"/>
        <v>95302.6</v>
      </c>
      <c r="I127" s="203">
        <f t="shared" si="36"/>
        <v>102637.5</v>
      </c>
      <c r="J127" s="203">
        <f t="shared" si="37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38"/>
        <v>524454.2</v>
      </c>
      <c r="Y127" s="203">
        <f t="shared" si="39"/>
        <v>82163</v>
      </c>
      <c r="Z127" s="203">
        <f t="shared" si="40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42"/>
        <v>94678.3</v>
      </c>
      <c r="AR127" s="203">
        <f t="shared" si="43"/>
        <v>114279.8</v>
      </c>
      <c r="AS127" s="203">
        <f t="shared" si="44"/>
        <v>113763.4</v>
      </c>
      <c r="AT127" s="203">
        <f t="shared" si="45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46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47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48"/>
        <v>672218.7</v>
      </c>
      <c r="DM127" s="126">
        <f t="shared" si="49"/>
        <v>149622.6</v>
      </c>
      <c r="DN127" s="126">
        <f t="shared" si="50"/>
        <v>157536.6</v>
      </c>
      <c r="DO127" s="126">
        <f t="shared" si="51"/>
        <v>190840</v>
      </c>
      <c r="DP127" s="126">
        <f t="shared" si="52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53"/>
        <v>119863.2</v>
      </c>
      <c r="EF127" s="126">
        <f t="shared" si="54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148059.3</v>
      </c>
      <c r="EW127" s="126">
        <f>FC127+FD127+FE127</f>
        <v>155394.7</v>
      </c>
      <c r="EX127" s="84">
        <f t="shared" si="55"/>
        <v>191895.6</v>
      </c>
      <c r="EY127" s="84">
        <f>FI127+FJ127+FK127</f>
        <v>222651</v>
      </c>
      <c r="EZ127" s="6">
        <v>39260.1</v>
      </c>
      <c r="FA127" s="6">
        <v>58707.8</v>
      </c>
      <c r="FB127" s="6">
        <v>50091.4</v>
      </c>
      <c r="FC127" s="6">
        <v>49798.8</v>
      </c>
      <c r="FD127" s="6">
        <v>48055.5</v>
      </c>
      <c r="FE127" s="6">
        <v>57540.4</v>
      </c>
      <c r="FF127" s="6">
        <v>61075</v>
      </c>
      <c r="FG127" s="6">
        <v>66414.6</v>
      </c>
      <c r="FH127" s="6">
        <v>64406</v>
      </c>
      <c r="FI127" s="6">
        <v>73021.8</v>
      </c>
      <c r="FJ127" s="6">
        <v>66275</v>
      </c>
      <c r="FK127" s="6">
        <v>83354.2</v>
      </c>
      <c r="FL127" s="290">
        <v>617399.4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  <c r="FZ127" s="126">
        <v>86923.3</v>
      </c>
      <c r="GA127" s="126">
        <v>87760.4</v>
      </c>
      <c r="GB127" s="126">
        <v>102180.8</v>
      </c>
      <c r="GI127" s="126">
        <v>67295</v>
      </c>
    </row>
    <row r="128" spans="1:191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35"/>
        <v>149849.3</v>
      </c>
      <c r="I128" s="10">
        <f t="shared" si="36"/>
        <v>176720.1</v>
      </c>
      <c r="J128" s="10">
        <f t="shared" si="37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38"/>
        <v>76892.1</v>
      </c>
      <c r="Y128" s="10">
        <f t="shared" si="39"/>
        <v>38827.3</v>
      </c>
      <c r="Z128" s="10">
        <f t="shared" si="40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42"/>
        <v>5341.8</v>
      </c>
      <c r="AR128" s="10">
        <f t="shared" si="43"/>
        <v>3366.7</v>
      </c>
      <c r="AS128" s="10">
        <f t="shared" si="44"/>
        <v>3490.5</v>
      </c>
      <c r="AT128" s="10">
        <f t="shared" si="45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46"/>
        <v>23751</v>
      </c>
      <c r="CU128" s="84">
        <f>SUM(DA128:DC128)</f>
        <v>12969</v>
      </c>
      <c r="CV128" s="84">
        <f>SUM(DD128:DF128)</f>
        <v>11401.7</v>
      </c>
      <c r="CW128" s="84">
        <f t="shared" si="47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48"/>
        <v>52636.8</v>
      </c>
      <c r="DM128" s="84">
        <f t="shared" si="49"/>
        <v>6344.7</v>
      </c>
      <c r="DN128" s="84">
        <f t="shared" si="50"/>
        <v>9687.3</v>
      </c>
      <c r="DO128" s="84">
        <f t="shared" si="51"/>
        <v>25025.2</v>
      </c>
      <c r="DP128" s="84">
        <f t="shared" si="52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53"/>
        <v>6762.9</v>
      </c>
      <c r="EF128" s="84">
        <f t="shared" si="54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7439.9</v>
      </c>
      <c r="EX128" s="84">
        <f t="shared" si="55"/>
        <v>4444.2</v>
      </c>
      <c r="EY128" s="84">
        <f>FI128+FJ128+FK128</f>
        <v>3728.1</v>
      </c>
      <c r="EZ128" s="6">
        <v>1770.8</v>
      </c>
      <c r="FA128" s="6">
        <v>2778.9</v>
      </c>
      <c r="FB128" s="6">
        <v>6120.8</v>
      </c>
      <c r="FC128" s="6">
        <v>3459.3</v>
      </c>
      <c r="FD128" s="6">
        <v>1988</v>
      </c>
      <c r="FE128" s="6">
        <v>1992.6</v>
      </c>
      <c r="FF128" s="6">
        <v>1320.5</v>
      </c>
      <c r="FG128" s="6">
        <v>2411.7</v>
      </c>
      <c r="FH128" s="6">
        <v>712</v>
      </c>
      <c r="FI128" s="6">
        <v>887.8</v>
      </c>
      <c r="FJ128" s="6">
        <v>733.5</v>
      </c>
      <c r="FK128" s="6">
        <v>2106.8</v>
      </c>
      <c r="FL128" s="290">
        <v>29900.2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  <c r="FZ128" s="84">
        <v>1837</v>
      </c>
      <c r="GA128" s="84">
        <v>9664.2</v>
      </c>
      <c r="GB128" s="84">
        <v>2275.3</v>
      </c>
      <c r="GI128" s="84">
        <v>364.1</v>
      </c>
    </row>
    <row r="129" spans="1:16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  <c r="FL129" s="290"/>
    </row>
    <row r="130" spans="1:16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  <c r="FL130" s="290"/>
    </row>
    <row r="131" spans="1:191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42"/>
        <v>3516.3</v>
      </c>
      <c r="AR131" s="10">
        <f t="shared" si="43"/>
        <v>1964</v>
      </c>
      <c r="AS131" s="10">
        <f t="shared" si="44"/>
        <v>2818.4</v>
      </c>
      <c r="AT131" s="10">
        <f t="shared" si="45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46"/>
        <v>4920.2</v>
      </c>
      <c r="CU131" s="84">
        <f>SUM(DA131:DC131)</f>
        <v>2295.5</v>
      </c>
      <c r="CV131" s="84">
        <f>SUM(DD131:DF131)</f>
        <v>2452.8</v>
      </c>
      <c r="CW131" s="84">
        <f t="shared" si="47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48"/>
        <v>14571.4</v>
      </c>
      <c r="DM131" s="84">
        <f t="shared" si="49"/>
        <v>5685.3</v>
      </c>
      <c r="DN131" s="84">
        <f t="shared" si="50"/>
        <v>2487.2</v>
      </c>
      <c r="DO131" s="84">
        <f t="shared" si="51"/>
        <v>2112.9</v>
      </c>
      <c r="DP131" s="84">
        <f t="shared" si="52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53"/>
        <v>4381</v>
      </c>
      <c r="EF131" s="84">
        <f t="shared" si="54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55"/>
        <v>2354.2</v>
      </c>
      <c r="EY131" s="84">
        <f>FI131+FJ131+FK131</f>
        <v>4241.5</v>
      </c>
      <c r="EZ131" s="6">
        <v>1624.2</v>
      </c>
      <c r="FA131" s="6">
        <v>1448</v>
      </c>
      <c r="FB131" s="6">
        <v>1089.7</v>
      </c>
      <c r="FC131" s="6">
        <v>849.7</v>
      </c>
      <c r="FD131" s="6">
        <v>723.3</v>
      </c>
      <c r="FE131" s="6">
        <v>724</v>
      </c>
      <c r="FF131" s="6">
        <v>749.9</v>
      </c>
      <c r="FG131" s="6">
        <v>956.1</v>
      </c>
      <c r="FH131" s="6">
        <v>648.2</v>
      </c>
      <c r="FI131" s="6">
        <v>1045.1</v>
      </c>
      <c r="FJ131" s="6">
        <v>1496</v>
      </c>
      <c r="FK131" s="6">
        <v>1700.4</v>
      </c>
      <c r="FL131" s="290">
        <v>13118.3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  <c r="FZ131" s="84">
        <v>1229.9</v>
      </c>
      <c r="GA131" s="84">
        <v>1370.7</v>
      </c>
      <c r="GB131" s="84">
        <v>1885.8</v>
      </c>
      <c r="GI131" s="84">
        <v>1772.8</v>
      </c>
    </row>
    <row r="132" spans="1:191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42"/>
        <v>1387.6</v>
      </c>
      <c r="AR132" s="10">
        <f t="shared" si="43"/>
        <v>255.8</v>
      </c>
      <c r="AS132" s="10">
        <f t="shared" si="44"/>
        <v>313.1</v>
      </c>
      <c r="AT132" s="10">
        <f t="shared" si="45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46"/>
        <v>1300.6</v>
      </c>
      <c r="CU132" s="84">
        <f>SUM(DA132:DC132)</f>
        <v>220.3</v>
      </c>
      <c r="CV132" s="84">
        <f>SUM(DD132:DF132)</f>
        <v>298.1</v>
      </c>
      <c r="CW132" s="84">
        <f t="shared" si="47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48"/>
        <v>3181.9</v>
      </c>
      <c r="DM132" s="84">
        <f t="shared" si="49"/>
        <v>1491.9</v>
      </c>
      <c r="DN132" s="84">
        <f t="shared" si="50"/>
        <v>210.6</v>
      </c>
      <c r="DO132" s="84">
        <f t="shared" si="51"/>
        <v>264</v>
      </c>
      <c r="DP132" s="84">
        <f t="shared" si="52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53"/>
        <v>1375.3</v>
      </c>
      <c r="EF132" s="84">
        <f t="shared" si="54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1092.6</v>
      </c>
      <c r="EW132" s="84">
        <f>FC132+FD132+FE132</f>
        <v>166.4</v>
      </c>
      <c r="EX132" s="84">
        <f t="shared" si="55"/>
        <v>211.5</v>
      </c>
      <c r="EY132" s="84">
        <f>FI132+FJ132+FK132</f>
        <v>1149.6</v>
      </c>
      <c r="EZ132" s="6">
        <v>489.2</v>
      </c>
      <c r="FA132" s="6">
        <v>430.1</v>
      </c>
      <c r="FB132" s="6">
        <v>173.3</v>
      </c>
      <c r="FC132" s="6">
        <v>83.4</v>
      </c>
      <c r="FD132" s="6">
        <v>29</v>
      </c>
      <c r="FE132" s="6">
        <v>54</v>
      </c>
      <c r="FF132" s="6">
        <v>71.6</v>
      </c>
      <c r="FG132" s="6">
        <v>70.6</v>
      </c>
      <c r="FH132" s="6">
        <v>69.3</v>
      </c>
      <c r="FI132" s="6">
        <v>217.2</v>
      </c>
      <c r="FJ132" s="6">
        <v>438.5</v>
      </c>
      <c r="FK132" s="6">
        <v>493.9</v>
      </c>
      <c r="FL132" s="290">
        <v>2696.4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  <c r="FZ132" s="84">
        <v>156.6</v>
      </c>
      <c r="GA132" s="84">
        <v>349.7</v>
      </c>
      <c r="GB132" s="84">
        <v>534.2</v>
      </c>
      <c r="GI132" s="84">
        <v>498.5</v>
      </c>
    </row>
    <row r="133" spans="1:191" s="84" customFormat="1" ht="13.5">
      <c r="A133" s="74" t="s">
        <v>334</v>
      </c>
      <c r="B133" s="198" t="s">
        <v>335</v>
      </c>
      <c r="C133" s="198" t="s">
        <v>335</v>
      </c>
      <c r="D133" s="74" t="s">
        <v>101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42"/>
        <v>37.6</v>
      </c>
      <c r="AR133" s="10">
        <f t="shared" si="43"/>
        <v>30.1</v>
      </c>
      <c r="AS133" s="10">
        <f t="shared" si="44"/>
        <v>33.2</v>
      </c>
      <c r="AT133" s="10">
        <f t="shared" si="45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46"/>
        <v>35.7</v>
      </c>
      <c r="CU133" s="84">
        <f>SUM(DA133:DC133)</f>
        <v>33.7</v>
      </c>
      <c r="CV133" s="84">
        <f>SUM(DD133:DF133)</f>
        <v>37.5</v>
      </c>
      <c r="CW133" s="84">
        <f t="shared" si="47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48"/>
        <v>146.1</v>
      </c>
      <c r="DM133" s="84">
        <f t="shared" si="49"/>
        <v>36.3</v>
      </c>
      <c r="DN133" s="84">
        <f t="shared" si="50"/>
        <v>34</v>
      </c>
      <c r="DO133" s="84">
        <f t="shared" si="51"/>
        <v>36.1</v>
      </c>
      <c r="DP133" s="84">
        <f t="shared" si="52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53"/>
        <v>36.2</v>
      </c>
      <c r="EF133" s="84">
        <f t="shared" si="54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34.6</v>
      </c>
      <c r="EW133" s="84">
        <f>FC133+FD133+FE133</f>
        <v>33.4</v>
      </c>
      <c r="EX133" s="84">
        <f t="shared" si="55"/>
        <v>35.5</v>
      </c>
      <c r="EY133" s="84">
        <f>FI133+FJ133+FK133</f>
        <v>37.3</v>
      </c>
      <c r="EZ133" s="62">
        <v>11.7</v>
      </c>
      <c r="FA133" s="84">
        <v>11.5</v>
      </c>
      <c r="FB133" s="84">
        <v>11.4</v>
      </c>
      <c r="FC133" s="84">
        <v>11.4</v>
      </c>
      <c r="FD133" s="84">
        <v>10.5</v>
      </c>
      <c r="FE133" s="84">
        <v>11.5</v>
      </c>
      <c r="FF133" s="84">
        <v>11.6</v>
      </c>
      <c r="FG133" s="84">
        <v>11.9</v>
      </c>
      <c r="FH133" s="84">
        <v>12</v>
      </c>
      <c r="FI133" s="84">
        <v>11.7</v>
      </c>
      <c r="FJ133" s="84">
        <v>12.4</v>
      </c>
      <c r="FK133" s="84">
        <v>13.2</v>
      </c>
      <c r="FL133" s="290">
        <v>143.5</v>
      </c>
      <c r="FQ133" s="84">
        <v>11</v>
      </c>
      <c r="FR133" s="84">
        <v>10.9</v>
      </c>
      <c r="FS133" s="84">
        <v>10.9</v>
      </c>
      <c r="FT133" s="84">
        <v>11</v>
      </c>
      <c r="FU133" s="84">
        <v>10.7</v>
      </c>
      <c r="FV133" s="205" t="s">
        <v>350</v>
      </c>
      <c r="FW133" s="205" t="s">
        <v>350</v>
      </c>
      <c r="FX133" s="205" t="s">
        <v>350</v>
      </c>
      <c r="FY133" s="205" t="s">
        <v>350</v>
      </c>
      <c r="FZ133" s="201" t="s">
        <v>350</v>
      </c>
      <c r="GA133" s="201" t="s">
        <v>350</v>
      </c>
      <c r="GB133" s="201" t="s">
        <v>350</v>
      </c>
      <c r="GI133" s="201" t="s">
        <v>350</v>
      </c>
    </row>
    <row r="134" spans="6:168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  <c r="FL134" s="286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1">
    <mergeCell ref="GH7:GN7"/>
    <mergeCell ref="FQ7:FW7"/>
    <mergeCell ref="EZ7:FF7"/>
    <mergeCell ref="K7:V7"/>
    <mergeCell ref="AC7:AN7"/>
    <mergeCell ref="AU7:BF7"/>
    <mergeCell ref="CX7:DD7"/>
    <mergeCell ref="EI7:EO7"/>
    <mergeCell ref="DQ7:DW7"/>
    <mergeCell ref="CE7:CK7"/>
    <mergeCell ref="BM7:B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Doronina</cp:lastModifiedBy>
  <cp:lastPrinted>2012-04-12T05:10:03Z</cp:lastPrinted>
  <dcterms:created xsi:type="dcterms:W3CDTF">1998-08-07T10:51:13Z</dcterms:created>
  <dcterms:modified xsi:type="dcterms:W3CDTF">2018-03-19T03:47:38Z</dcterms:modified>
  <cp:category/>
  <cp:version/>
  <cp:contentType/>
  <cp:contentStatus/>
</cp:coreProperties>
</file>