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17" activeTab="2"/>
  </bookViews>
  <sheets>
    <sheet name="1999-2002" sheetId="1" r:id="rId1"/>
    <sheet name="2003-2013" sheetId="2" r:id="rId2"/>
    <sheet name="2014-2019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<sst xmlns="http://schemas.openxmlformats.org/spreadsheetml/2006/main" count="799" uniqueCount="136">
  <si>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</si>
  <si>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</si>
  <si>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</si>
  <si>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</si>
  <si>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</si>
  <si>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</si>
  <si>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</si>
  <si>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</si>
  <si>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</si>
  <si>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</si>
  <si>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</si>
  <si>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</si>
  <si>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</si>
  <si>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</si>
  <si>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</si>
  <si>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</si>
  <si>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</si>
  <si>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</si>
  <si>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</si>
  <si>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</si>
  <si>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</si>
  <si>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</si>
  <si>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</si>
  <si>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</si>
  <si>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</si>
  <si>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</si>
  <si>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</si>
  <si>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</si>
  <si>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</si>
  <si>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</si>
  <si>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</si>
  <si>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</si>
  <si>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</si>
  <si>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</si>
  <si>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</si>
  <si>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</si>
  <si>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</si>
  <si>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</si>
  <si>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</si>
  <si>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</si>
  <si>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</si>
  <si>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</si>
  <si>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</si>
  <si>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</si>
  <si>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</si>
  <si>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</si>
  <si>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</si>
  <si>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</si>
  <si>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</si>
  <si>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</si>
  <si>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</si>
  <si>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</si>
  <si>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</si>
  <si>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</si>
  <si>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</si>
  <si>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</si>
  <si>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</si>
  <si>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</si>
  <si>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</si>
  <si>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</si>
  <si>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</si>
  <si>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</si>
  <si>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</si>
  <si>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</si>
  <si>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</si>
  <si>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</si>
  <si>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</si>
  <si>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</si>
  <si>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</si>
  <si>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</si>
  <si>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</si>
  <si>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</si>
  <si>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</si>
  <si>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</si>
  <si>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</si>
  <si>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</si>
  <si>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</si>
  <si>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</si>
  <si>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</si>
  <si>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</si>
  <si>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</si>
  <si>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</si>
  <si>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</si>
  <si>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</si>
  <si>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</si>
  <si>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</si>
  <si>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</si>
  <si>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</si>
  <si>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</si>
  <si>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</si>
  <si>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</si>
  <si>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</si>
  <si>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</si>
  <si>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</si>
  <si>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</si>
  <si>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</si>
  <si>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</si>
  <si>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</si>
  <si>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</si>
  <si>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</si>
  <si>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</si>
  <si>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</si>
  <si>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</si>
  <si>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</si>
  <si>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</si>
  <si>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</si>
  <si>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</si>
  <si>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</si>
  <si>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</si>
  <si>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</si>
  <si>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</si>
  <si>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</si>
  <si>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</si>
  <si>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</si>
  <si>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</si>
  <si>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</si>
  <si>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</si>
  <si>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</si>
  <si>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</si>
  <si>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</si>
  <si>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</si>
  <si>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</si>
  <si>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</si>
  <si>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</si>
  <si>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</si>
  <si>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</si>
  <si>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</si>
  <si>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</si>
  <si>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</si>
  <si>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</si>
  <si>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</si>
  <si>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</si>
  <si>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</si>
  <si>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</si>
  <si>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</si>
  <si>
    <t>19 905,0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</si>
</sst>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</numFmts>
  <fonts count="68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7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Border="1" applyAlignment="1" quotePrefix="1">
      <alignment horizontal="center" vertical="center"/>
      <protection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43" t="s">
        <v>0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16"/>
      <c r="U6" s="178"/>
      <c r="V6" s="44"/>
      <c r="W6" s="15"/>
      <c r="X6" s="15"/>
      <c r="Y6" s="15"/>
      <c r="Z6" s="343">
        <v>2000</v>
      </c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16"/>
      <c r="AM6" s="165"/>
      <c r="AN6" s="15"/>
      <c r="AO6" s="15"/>
      <c r="AP6" s="15"/>
      <c r="AQ6" s="15"/>
      <c r="AR6" s="343" t="s">
        <v>19</v>
      </c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16"/>
      <c r="BE6" s="165"/>
      <c r="BF6" s="344"/>
      <c r="BG6" s="344"/>
      <c r="BH6" s="344"/>
      <c r="BI6" s="344"/>
      <c r="BJ6" s="343" t="s">
        <v>48</v>
      </c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16"/>
      <c r="BW6" s="152"/>
      <c r="BX6" s="344"/>
      <c r="BY6" s="344"/>
      <c r="BZ6" s="344"/>
      <c r="CA6" s="344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16"/>
      <c r="CO6" s="153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16"/>
      <c r="DG6" s="15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16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Q6" s="342"/>
      <c r="ER6" s="342"/>
      <c r="ES6" s="342"/>
      <c r="ET6" s="342"/>
      <c r="EU6" s="342"/>
      <c r="EV6" s="342"/>
      <c r="EW6" s="342"/>
      <c r="EX6" s="342"/>
      <c r="EY6" s="342"/>
      <c r="EZ6" s="342"/>
      <c r="FA6" s="342"/>
      <c r="FB6" s="342"/>
      <c r="FC6" s="342"/>
      <c r="FD6" s="342"/>
      <c r="FE6" s="342"/>
      <c r="FH6" s="342"/>
      <c r="FI6" s="342"/>
      <c r="FJ6" s="342"/>
      <c r="FK6" s="342"/>
      <c r="FL6" s="342"/>
      <c r="FM6" s="342"/>
      <c r="FN6" s="342"/>
      <c r="FO6" s="342"/>
      <c r="FP6" s="342"/>
      <c r="FQ6" s="342"/>
      <c r="FR6" s="342"/>
      <c r="FS6" s="342"/>
      <c r="FT6" s="342"/>
      <c r="FU6" s="342"/>
      <c r="FV6" s="342"/>
      <c r="FW6" s="345"/>
      <c r="FX6" s="140"/>
      <c r="FY6" s="346"/>
      <c r="FZ6" s="346"/>
      <c r="GA6" s="346"/>
      <c r="GB6" s="346"/>
      <c r="GC6" s="342"/>
      <c r="GD6" s="342"/>
      <c r="GE6" s="342"/>
      <c r="GF6" s="342"/>
      <c r="GG6" s="342"/>
      <c r="GH6" s="342"/>
      <c r="GI6" s="342"/>
      <c r="GJ6" s="342"/>
      <c r="GK6" s="342"/>
      <c r="GL6" s="342"/>
      <c r="GM6" s="342"/>
      <c r="GN6" s="345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G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46"/>
      <c r="E7" s="346"/>
      <c r="F7" s="346"/>
      <c r="G7" s="346"/>
      <c r="H7" s="343" t="s">
        <v>21</v>
      </c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196"/>
      <c r="U7" s="165"/>
      <c r="V7" s="346"/>
      <c r="W7" s="346"/>
      <c r="X7" s="346"/>
      <c r="Y7" s="346"/>
      <c r="Z7" s="343" t="s">
        <v>44</v>
      </c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196"/>
      <c r="AM7" s="165"/>
      <c r="AN7" s="346"/>
      <c r="AO7" s="346"/>
      <c r="AP7" s="346"/>
      <c r="AQ7" s="346"/>
      <c r="AR7" s="343" t="s">
        <v>45</v>
      </c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196"/>
      <c r="BE7" s="197"/>
      <c r="BF7" s="346"/>
      <c r="BG7" s="346"/>
      <c r="BH7" s="346"/>
      <c r="BI7" s="346"/>
      <c r="BJ7" s="343" t="s">
        <v>46</v>
      </c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W7" s="210"/>
      <c r="BX7" s="346"/>
      <c r="BY7" s="346"/>
      <c r="BZ7" s="346"/>
      <c r="CA7" s="346"/>
      <c r="CB7" s="343" t="s">
        <v>47</v>
      </c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O7" s="210"/>
      <c r="CP7" s="346"/>
      <c r="CQ7" s="346"/>
      <c r="CR7" s="346"/>
      <c r="CS7" s="346"/>
      <c r="CT7" s="343">
        <v>2008</v>
      </c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7"/>
      <c r="DF7" s="235"/>
      <c r="DG7" s="200"/>
      <c r="DH7" s="343">
        <v>2009</v>
      </c>
      <c r="DI7" s="343"/>
      <c r="DJ7" s="343"/>
      <c r="DK7" s="343"/>
      <c r="DL7" s="343">
        <v>2009</v>
      </c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7"/>
      <c r="DX7" s="235"/>
      <c r="DY7" s="235"/>
      <c r="DZ7" s="343">
        <v>2010</v>
      </c>
      <c r="EA7" s="343"/>
      <c r="EB7" s="343"/>
      <c r="EC7" s="343"/>
      <c r="ED7" s="343">
        <v>2010</v>
      </c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7"/>
      <c r="EP7" s="235"/>
      <c r="EQ7" s="210"/>
      <c r="ER7" s="343">
        <v>2011</v>
      </c>
      <c r="ES7" s="343"/>
      <c r="ET7" s="343"/>
      <c r="EU7" s="343"/>
      <c r="EV7" s="343"/>
      <c r="FB7" s="237">
        <v>2011</v>
      </c>
      <c r="FJ7" s="343">
        <v>2012</v>
      </c>
      <c r="FK7" s="343"/>
      <c r="FL7" s="343"/>
      <c r="FM7" s="343"/>
      <c r="FN7" s="343"/>
      <c r="FT7" s="237">
        <v>2012</v>
      </c>
      <c r="GA7" s="343">
        <v>2013</v>
      </c>
      <c r="GB7" s="343"/>
      <c r="GC7" s="343"/>
      <c r="GD7" s="343"/>
      <c r="GE7" s="343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6">
        <f>GE17+GE18+GE19+GE20+GE21+GE22+GE23+GE24+GE25+GE26+GE27+GE28+GE29+GE30</f>
        <v>7876.9</v>
      </c>
      <c r="GF16" s="286">
        <f aca="true" t="shared" si="40" ref="GF16:GP16">GF17+GF18+GF19+GF20+GF21+GF22+GF23+GF24+GF25+GF26+GF27+GF28+GF29+GF30</f>
        <v>8551.6</v>
      </c>
      <c r="GG16" s="286">
        <f t="shared" si="40"/>
        <v>9871.8</v>
      </c>
      <c r="GH16" s="286">
        <f t="shared" si="40"/>
        <v>8041</v>
      </c>
      <c r="GI16" s="286">
        <f t="shared" si="40"/>
        <v>9353.8</v>
      </c>
      <c r="GJ16" s="286">
        <f t="shared" si="40"/>
        <v>7233.4</v>
      </c>
      <c r="GK16" s="286">
        <f t="shared" si="40"/>
        <v>7991.1</v>
      </c>
      <c r="GL16" s="286">
        <f t="shared" si="40"/>
        <v>7977.5</v>
      </c>
      <c r="GM16" s="286">
        <f t="shared" si="40"/>
        <v>13912.8</v>
      </c>
      <c r="GN16" s="286">
        <f t="shared" si="40"/>
        <v>17074.5</v>
      </c>
      <c r="GO16" s="286">
        <f t="shared" si="40"/>
        <v>21409.7</v>
      </c>
      <c r="GP16" s="286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Z141"/>
  <sheetViews>
    <sheetView tabSelected="1" zoomScale="110" zoomScaleNormal="110" zoomScalePageLayoutView="0" workbookViewId="0" topLeftCell="A1">
      <pane xSplit="1" topLeftCell="CO1" activePane="topRight" state="frozen"/>
      <selection pane="topLeft" activeCell="A1" sqref="A1"/>
      <selection pane="topRight" activeCell="CT10" sqref="CT10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92" max="93" width="10.25390625" style="334" bestFit="1" customWidth="1"/>
    <col min="94" max="95" width="10.375" style="334" bestFit="1" customWidth="1"/>
    <col min="96" max="96" width="9.75390625" style="334" customWidth="1"/>
    <col min="97" max="97" width="9.625" style="335" customWidth="1"/>
    <col min="98" max="98" width="10.375" style="0" bestFit="1" customWidth="1"/>
    <col min="104" max="104" width="10.0039062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9"/>
      <c r="R2" s="307"/>
      <c r="S2" s="289"/>
      <c r="BR2" s="317"/>
      <c r="BS2" s="317"/>
      <c r="CI2" s="317"/>
      <c r="CJ2" s="317"/>
    </row>
    <row r="3" spans="1:87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0"/>
      <c r="S3" s="289"/>
      <c r="BA3" s="316"/>
      <c r="BQ3" s="305"/>
      <c r="BR3" s="305"/>
      <c r="CI3" s="305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1" t="s">
        <v>22</v>
      </c>
      <c r="H4" s="281" t="s">
        <v>23</v>
      </c>
      <c r="I4" s="281" t="s">
        <v>24</v>
      </c>
      <c r="J4" s="281" t="s">
        <v>25</v>
      </c>
      <c r="K4" s="281" t="s">
        <v>26</v>
      </c>
      <c r="L4" s="281" t="s">
        <v>27</v>
      </c>
      <c r="M4" s="281" t="s">
        <v>28</v>
      </c>
      <c r="N4" s="281" t="s">
        <v>29</v>
      </c>
      <c r="O4" s="281" t="s">
        <v>30</v>
      </c>
      <c r="P4" s="281" t="s">
        <v>31</v>
      </c>
      <c r="Q4" s="281" t="s">
        <v>32</v>
      </c>
      <c r="R4" s="287" t="s">
        <v>33</v>
      </c>
      <c r="S4" s="287"/>
      <c r="T4" s="37" t="s">
        <v>1</v>
      </c>
      <c r="U4" s="37" t="s">
        <v>2</v>
      </c>
      <c r="V4" s="37" t="s">
        <v>3</v>
      </c>
      <c r="W4" s="37" t="s">
        <v>4</v>
      </c>
      <c r="X4" s="281" t="s">
        <v>22</v>
      </c>
      <c r="Y4" s="281" t="s">
        <v>23</v>
      </c>
      <c r="Z4" s="281" t="s">
        <v>24</v>
      </c>
      <c r="AA4" s="281" t="s">
        <v>25</v>
      </c>
      <c r="AB4" s="281" t="s">
        <v>26</v>
      </c>
      <c r="AC4" s="281" t="s">
        <v>27</v>
      </c>
      <c r="AD4" s="281" t="s">
        <v>28</v>
      </c>
      <c r="AE4" s="281" t="s">
        <v>29</v>
      </c>
      <c r="AF4" s="281" t="s">
        <v>30</v>
      </c>
      <c r="AG4" s="281" t="s">
        <v>31</v>
      </c>
      <c r="AH4" s="281" t="s">
        <v>32</v>
      </c>
      <c r="AI4" s="281" t="s">
        <v>33</v>
      </c>
      <c r="AJ4" s="281"/>
      <c r="AK4" s="37" t="s">
        <v>1</v>
      </c>
      <c r="AL4" s="37" t="s">
        <v>2</v>
      </c>
      <c r="AM4" s="37" t="s">
        <v>3</v>
      </c>
      <c r="AN4" s="37" t="s">
        <v>4</v>
      </c>
      <c r="AO4" s="281" t="s">
        <v>22</v>
      </c>
      <c r="AP4" s="281" t="s">
        <v>23</v>
      </c>
      <c r="AQ4" s="281" t="s">
        <v>24</v>
      </c>
      <c r="AR4" s="281" t="s">
        <v>25</v>
      </c>
      <c r="AS4" s="281" t="s">
        <v>26</v>
      </c>
      <c r="AT4" s="281" t="s">
        <v>27</v>
      </c>
      <c r="AU4" s="281" t="s">
        <v>28</v>
      </c>
      <c r="AV4" s="281" t="s">
        <v>29</v>
      </c>
      <c r="AW4" s="281" t="s">
        <v>30</v>
      </c>
      <c r="AX4" s="281" t="s">
        <v>31</v>
      </c>
      <c r="AY4" s="281" t="s">
        <v>32</v>
      </c>
      <c r="AZ4" s="281" t="s">
        <v>33</v>
      </c>
      <c r="BA4" s="316"/>
      <c r="BB4" s="314" t="s">
        <v>1</v>
      </c>
      <c r="BC4" s="314" t="s">
        <v>2</v>
      </c>
      <c r="BD4" s="314" t="s">
        <v>3</v>
      </c>
      <c r="BE4" s="314" t="s">
        <v>4</v>
      </c>
      <c r="BF4" s="281" t="s">
        <v>22</v>
      </c>
      <c r="BG4" s="281" t="s">
        <v>23</v>
      </c>
      <c r="BH4" s="281" t="s">
        <v>24</v>
      </c>
      <c r="BI4" s="281" t="s">
        <v>25</v>
      </c>
      <c r="BJ4" s="281" t="s">
        <v>26</v>
      </c>
      <c r="BK4" s="281" t="s">
        <v>27</v>
      </c>
      <c r="BL4" s="281" t="s">
        <v>28</v>
      </c>
      <c r="BM4" s="281" t="s">
        <v>29</v>
      </c>
      <c r="BN4" s="281" t="s">
        <v>30</v>
      </c>
      <c r="BO4" s="281" t="s">
        <v>31</v>
      </c>
      <c r="BP4" s="281" t="s">
        <v>32</v>
      </c>
      <c r="BQ4" s="281" t="s">
        <v>33</v>
      </c>
    </row>
    <row r="5" spans="1:69" ht="13.5" hidden="1" thickBot="1">
      <c r="A5" s="9"/>
      <c r="B5" s="9"/>
      <c r="C5" s="9"/>
      <c r="D5" s="9"/>
      <c r="E5" s="9"/>
      <c r="F5" s="9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91"/>
      <c r="S5" s="291"/>
      <c r="T5" s="9"/>
      <c r="U5" s="9"/>
      <c r="V5" s="9"/>
      <c r="W5" s="9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9"/>
      <c r="AL5" s="9"/>
      <c r="AM5" s="9"/>
      <c r="AN5" s="9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B5" s="315"/>
      <c r="BC5" s="315"/>
      <c r="BD5" s="315"/>
      <c r="BE5" s="315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</row>
    <row r="6" spans="1:69" ht="13.5" hidden="1" thickBot="1">
      <c r="A6" s="9"/>
      <c r="B6" s="9"/>
      <c r="C6" s="9"/>
      <c r="D6" s="9"/>
      <c r="E6" s="9"/>
      <c r="F6" s="9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310"/>
      <c r="R6" s="310"/>
      <c r="S6" s="291"/>
      <c r="T6" s="9"/>
      <c r="U6" s="9"/>
      <c r="V6" s="9"/>
      <c r="W6" s="9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9"/>
      <c r="AL6" s="9"/>
      <c r="AM6" s="9"/>
      <c r="AN6" s="9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316"/>
      <c r="BB6" s="315"/>
      <c r="BC6" s="315"/>
      <c r="BD6" s="315"/>
      <c r="BE6" s="315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</row>
    <row r="7" spans="1:103" ht="12.75">
      <c r="A7" s="151"/>
      <c r="B7" s="230"/>
      <c r="C7" s="346"/>
      <c r="D7" s="346"/>
      <c r="E7" s="346"/>
      <c r="F7" s="346"/>
      <c r="G7" s="348" t="s">
        <v>131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297">
        <v>2015</v>
      </c>
      <c r="T7" s="346"/>
      <c r="U7" s="346"/>
      <c r="V7" s="346"/>
      <c r="W7" s="346"/>
      <c r="X7" s="348">
        <v>2015</v>
      </c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297"/>
      <c r="AK7" s="346"/>
      <c r="AL7" s="346"/>
      <c r="AM7" s="346"/>
      <c r="AN7" s="346"/>
      <c r="AO7" s="348">
        <v>2016</v>
      </c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B7" s="349"/>
      <c r="BC7" s="349"/>
      <c r="BD7" s="349"/>
      <c r="BE7" s="349"/>
      <c r="BF7" s="348">
        <v>2017</v>
      </c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242"/>
      <c r="BS7" s="349"/>
      <c r="BT7" s="349"/>
      <c r="BU7" s="349"/>
      <c r="BV7" s="349"/>
      <c r="BW7" s="348">
        <v>2018</v>
      </c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242"/>
      <c r="CJ7" s="349"/>
      <c r="CK7" s="349"/>
      <c r="CL7" s="349"/>
      <c r="CM7" s="349"/>
      <c r="CN7" s="348">
        <v>2019</v>
      </c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</row>
    <row r="8" spans="1:103" s="341" customFormat="1" ht="13.5" thickBot="1">
      <c r="A8" s="283" t="s">
        <v>49</v>
      </c>
      <c r="B8" s="339">
        <v>2014</v>
      </c>
      <c r="C8" s="283" t="s">
        <v>1</v>
      </c>
      <c r="D8" s="283" t="s">
        <v>2</v>
      </c>
      <c r="E8" s="283" t="s">
        <v>3</v>
      </c>
      <c r="F8" s="283" t="s">
        <v>4</v>
      </c>
      <c r="G8" s="283" t="s">
        <v>5</v>
      </c>
      <c r="H8" s="283" t="s">
        <v>6</v>
      </c>
      <c r="I8" s="283" t="s">
        <v>7</v>
      </c>
      <c r="J8" s="283" t="s">
        <v>8</v>
      </c>
      <c r="K8" s="283" t="s">
        <v>9</v>
      </c>
      <c r="L8" s="283" t="s">
        <v>10</v>
      </c>
      <c r="M8" s="283" t="s">
        <v>11</v>
      </c>
      <c r="N8" s="283" t="s">
        <v>12</v>
      </c>
      <c r="O8" s="283" t="s">
        <v>16</v>
      </c>
      <c r="P8" s="283" t="s">
        <v>13</v>
      </c>
      <c r="Q8" s="283" t="s">
        <v>14</v>
      </c>
      <c r="R8" s="288" t="s">
        <v>15</v>
      </c>
      <c r="S8" s="288"/>
      <c r="T8" s="283" t="s">
        <v>1</v>
      </c>
      <c r="U8" s="283" t="s">
        <v>2</v>
      </c>
      <c r="V8" s="283" t="s">
        <v>3</v>
      </c>
      <c r="W8" s="283" t="s">
        <v>4</v>
      </c>
      <c r="X8" s="283" t="s">
        <v>5</v>
      </c>
      <c r="Y8" s="283" t="s">
        <v>6</v>
      </c>
      <c r="Z8" s="283" t="s">
        <v>7</v>
      </c>
      <c r="AA8" s="283" t="s">
        <v>8</v>
      </c>
      <c r="AB8" s="283" t="s">
        <v>9</v>
      </c>
      <c r="AC8" s="283" t="s">
        <v>10</v>
      </c>
      <c r="AD8" s="283" t="s">
        <v>11</v>
      </c>
      <c r="AE8" s="283" t="s">
        <v>12</v>
      </c>
      <c r="AF8" s="283" t="s">
        <v>16</v>
      </c>
      <c r="AG8" s="283" t="s">
        <v>13</v>
      </c>
      <c r="AH8" s="283" t="s">
        <v>14</v>
      </c>
      <c r="AI8" s="283" t="s">
        <v>15</v>
      </c>
      <c r="AJ8" s="339">
        <v>2016</v>
      </c>
      <c r="AK8" s="283" t="s">
        <v>1</v>
      </c>
      <c r="AL8" s="283" t="s">
        <v>2</v>
      </c>
      <c r="AM8" s="283" t="s">
        <v>3</v>
      </c>
      <c r="AN8" s="283" t="s">
        <v>4</v>
      </c>
      <c r="AO8" s="283" t="s">
        <v>5</v>
      </c>
      <c r="AP8" s="283" t="s">
        <v>6</v>
      </c>
      <c r="AQ8" s="283" t="s">
        <v>7</v>
      </c>
      <c r="AR8" s="283" t="s">
        <v>8</v>
      </c>
      <c r="AS8" s="283" t="s">
        <v>9</v>
      </c>
      <c r="AT8" s="283" t="s">
        <v>10</v>
      </c>
      <c r="AU8" s="283" t="s">
        <v>11</v>
      </c>
      <c r="AV8" s="283" t="s">
        <v>12</v>
      </c>
      <c r="AW8" s="283" t="s">
        <v>16</v>
      </c>
      <c r="AX8" s="283" t="s">
        <v>13</v>
      </c>
      <c r="AY8" s="283" t="s">
        <v>14</v>
      </c>
      <c r="AZ8" s="283" t="s">
        <v>15</v>
      </c>
      <c r="BA8" s="340">
        <v>2017</v>
      </c>
      <c r="BB8" s="288" t="s">
        <v>1</v>
      </c>
      <c r="BC8" s="288" t="s">
        <v>2</v>
      </c>
      <c r="BD8" s="288" t="s">
        <v>3</v>
      </c>
      <c r="BE8" s="288" t="s">
        <v>4</v>
      </c>
      <c r="BF8" s="283" t="s">
        <v>5</v>
      </c>
      <c r="BG8" s="283" t="s">
        <v>6</v>
      </c>
      <c r="BH8" s="283" t="s">
        <v>7</v>
      </c>
      <c r="BI8" s="283" t="s">
        <v>8</v>
      </c>
      <c r="BJ8" s="283" t="s">
        <v>9</v>
      </c>
      <c r="BK8" s="283" t="s">
        <v>10</v>
      </c>
      <c r="BL8" s="322" t="s">
        <v>11</v>
      </c>
      <c r="BM8" s="283" t="s">
        <v>12</v>
      </c>
      <c r="BN8" s="283" t="s">
        <v>16</v>
      </c>
      <c r="BO8" s="322" t="s">
        <v>13</v>
      </c>
      <c r="BP8" s="283" t="s">
        <v>14</v>
      </c>
      <c r="BQ8" s="283" t="s">
        <v>15</v>
      </c>
      <c r="BR8" s="340">
        <v>2018</v>
      </c>
      <c r="BS8" s="288" t="s">
        <v>1</v>
      </c>
      <c r="BT8" s="288" t="s">
        <v>2</v>
      </c>
      <c r="BU8" s="288" t="s">
        <v>3</v>
      </c>
      <c r="BV8" s="288" t="s">
        <v>4</v>
      </c>
      <c r="BW8" s="283" t="s">
        <v>5</v>
      </c>
      <c r="BX8" s="283" t="s">
        <v>6</v>
      </c>
      <c r="BY8" s="283" t="s">
        <v>7</v>
      </c>
      <c r="BZ8" s="283" t="s">
        <v>8</v>
      </c>
      <c r="CA8" s="283" t="s">
        <v>9</v>
      </c>
      <c r="CB8" s="283" t="s">
        <v>10</v>
      </c>
      <c r="CC8" s="283" t="s">
        <v>11</v>
      </c>
      <c r="CD8" s="283" t="s">
        <v>12</v>
      </c>
      <c r="CE8" s="283" t="s">
        <v>16</v>
      </c>
      <c r="CF8" s="283" t="s">
        <v>13</v>
      </c>
      <c r="CG8" s="283" t="s">
        <v>14</v>
      </c>
      <c r="CH8" s="283" t="s">
        <v>15</v>
      </c>
      <c r="CI8" s="340">
        <v>2019</v>
      </c>
      <c r="CJ8" s="288" t="s">
        <v>1</v>
      </c>
      <c r="CK8" s="288" t="s">
        <v>2</v>
      </c>
      <c r="CL8" s="288" t="s">
        <v>3</v>
      </c>
      <c r="CM8" s="288" t="s">
        <v>4</v>
      </c>
      <c r="CN8" s="327" t="s">
        <v>5</v>
      </c>
      <c r="CO8" s="327" t="s">
        <v>6</v>
      </c>
      <c r="CP8" s="327" t="s">
        <v>7</v>
      </c>
      <c r="CQ8" s="327" t="s">
        <v>8</v>
      </c>
      <c r="CR8" s="327" t="s">
        <v>9</v>
      </c>
      <c r="CS8" s="328" t="s">
        <v>10</v>
      </c>
      <c r="CT8" s="283" t="s">
        <v>11</v>
      </c>
      <c r="CU8" s="283" t="s">
        <v>12</v>
      </c>
      <c r="CV8" s="283" t="s">
        <v>16</v>
      </c>
      <c r="CW8" s="283" t="s">
        <v>13</v>
      </c>
      <c r="CX8" s="283" t="s">
        <v>14</v>
      </c>
      <c r="CY8" s="283" t="s">
        <v>15</v>
      </c>
    </row>
    <row r="9" spans="2:91" ht="12.75">
      <c r="B9" s="30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3"/>
      <c r="BO9" s="323"/>
      <c r="BR9" s="242"/>
      <c r="BS9" s="242"/>
      <c r="BT9" s="242"/>
      <c r="BU9" s="242"/>
      <c r="BV9" s="242"/>
      <c r="CI9" s="242"/>
      <c r="CJ9" s="242"/>
      <c r="CK9" s="242"/>
      <c r="CL9" s="242"/>
      <c r="CM9" s="242"/>
    </row>
    <row r="10" spans="1:104" s="325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8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9">
        <v>20119.2</v>
      </c>
      <c r="BM10" s="123">
        <v>19370.5</v>
      </c>
      <c r="BN10" s="123">
        <v>16802.5</v>
      </c>
      <c r="BO10" s="319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9">
        <v>31539.6</v>
      </c>
      <c r="CH10" s="123">
        <v>29628.9</v>
      </c>
      <c r="CI10" s="257">
        <f>SUM(CJ10:CM10)</f>
        <v>130381.7</v>
      </c>
      <c r="CJ10" s="257">
        <f>SUM(CN10:CP10)</f>
        <v>64123.8</v>
      </c>
      <c r="CK10" s="257">
        <f>SUM(CQ10:CS10)</f>
        <v>43746.8</v>
      </c>
      <c r="CL10" s="257">
        <f>SUM(CT10:CV10)</f>
        <v>22511.1</v>
      </c>
      <c r="CM10" s="257">
        <f>SUM(CW10:CY10)</f>
        <v>0</v>
      </c>
      <c r="CN10" s="329">
        <v>19357.7</v>
      </c>
      <c r="CO10" s="329">
        <v>18709</v>
      </c>
      <c r="CP10" s="329">
        <v>26057.1</v>
      </c>
      <c r="CQ10" s="329">
        <v>20394.2</v>
      </c>
      <c r="CR10" s="330" t="s">
        <v>135</v>
      </c>
      <c r="CS10" s="330">
        <v>23352.6</v>
      </c>
      <c r="CT10" s="329">
        <v>22511.1</v>
      </c>
      <c r="CU10" s="123"/>
      <c r="CV10" s="123"/>
      <c r="CW10" s="123"/>
      <c r="CX10" s="319"/>
      <c r="CY10" s="123"/>
      <c r="CZ10" s="123"/>
    </row>
    <row r="11" spans="1:104" ht="12.75">
      <c r="A11" s="274"/>
      <c r="B11" s="296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5"/>
      <c r="AN11" s="285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9"/>
      <c r="BM11" s="123"/>
      <c r="BN11" s="123"/>
      <c r="BO11" s="319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192"/>
      <c r="CK11" s="192"/>
      <c r="CL11" s="192"/>
      <c r="CM11" s="192"/>
      <c r="CN11" s="329"/>
      <c r="CO11" s="329"/>
      <c r="CP11" s="329"/>
      <c r="CQ11" s="329"/>
      <c r="CR11" s="330"/>
      <c r="CS11" s="330"/>
      <c r="CT11" s="329"/>
      <c r="CU11" s="123"/>
      <c r="CV11" s="123"/>
      <c r="CW11" s="123"/>
      <c r="CX11" s="123"/>
      <c r="CY11" s="123"/>
      <c r="CZ11" s="318"/>
    </row>
    <row r="12" spans="1:103" s="325" customFormat="1" ht="12.75">
      <c r="A12" s="275" t="s">
        <v>106</v>
      </c>
      <c r="B12" s="296">
        <f>SUM(G12:R12)</f>
        <v>5596.5</v>
      </c>
      <c r="C12" s="296">
        <f>G12+H12+I12</f>
        <v>850.2</v>
      </c>
      <c r="D12" s="296">
        <f>J12+K12+L12</f>
        <v>1085.2</v>
      </c>
      <c r="E12" s="296">
        <f>M12+N12+O12</f>
        <v>1600.6</v>
      </c>
      <c r="F12" s="296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9" ref="BB12:BB42">SUM(BF12:BH12)</f>
        <v>2927</v>
      </c>
      <c r="BC12" s="257">
        <f aca="true" t="shared" si="10" ref="BC12:BC42">SUM(BI12:BK12)</f>
        <v>5323.8</v>
      </c>
      <c r="BD12" s="257">
        <f aca="true" t="shared" si="11" ref="BD12:BD42">SUM(BL12:BN12)</f>
        <v>4272.1</v>
      </c>
      <c r="BE12" s="257">
        <f aca="true" t="shared" si="12" ref="BE12:BE42">SUM(BO12:BQ12)</f>
        <v>5383.9</v>
      </c>
      <c r="BF12" s="257">
        <f>SUM(BF13:BF16)</f>
        <v>1323.8</v>
      </c>
      <c r="BG12" s="257">
        <f aca="true" t="shared" si="13" ref="BG12:BQ12">SUM(BG13:BG16)</f>
        <v>931.1</v>
      </c>
      <c r="BH12" s="257">
        <f t="shared" si="13"/>
        <v>672.1</v>
      </c>
      <c r="BI12" s="257">
        <f t="shared" si="13"/>
        <v>1267.4</v>
      </c>
      <c r="BJ12" s="257">
        <f t="shared" si="13"/>
        <v>2010.9</v>
      </c>
      <c r="BK12" s="257">
        <f t="shared" si="13"/>
        <v>2045.5</v>
      </c>
      <c r="BL12" s="257">
        <f t="shared" si="13"/>
        <v>1160.7</v>
      </c>
      <c r="BM12" s="257">
        <f t="shared" si="13"/>
        <v>1338.1</v>
      </c>
      <c r="BN12" s="257">
        <f t="shared" si="13"/>
        <v>1773.3</v>
      </c>
      <c r="BO12" s="257">
        <f t="shared" si="13"/>
        <v>1376.3</v>
      </c>
      <c r="BP12" s="257">
        <f t="shared" si="13"/>
        <v>1817.3</v>
      </c>
      <c r="BQ12" s="257">
        <f t="shared" si="13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f>SUM(CJ12:CM12)</f>
        <v>8501.6</v>
      </c>
      <c r="CJ12" s="257">
        <f>SUM(CN12:CP12)</f>
        <v>3301.5</v>
      </c>
      <c r="CK12" s="257">
        <f>SUM(CQ12:CS12)</f>
        <v>3188.8</v>
      </c>
      <c r="CL12" s="257">
        <f>SUM(CT12:CV12)</f>
        <v>2011.3</v>
      </c>
      <c r="CM12" s="257">
        <f>SUM(CW12:CY12)</f>
        <v>0</v>
      </c>
      <c r="CN12" s="329">
        <v>1262.3</v>
      </c>
      <c r="CO12" s="329">
        <v>967</v>
      </c>
      <c r="CP12" s="329">
        <v>1072.2</v>
      </c>
      <c r="CQ12" s="329">
        <v>854.7</v>
      </c>
      <c r="CR12" s="330">
        <v>891.3</v>
      </c>
      <c r="CS12" s="330">
        <v>1442.8</v>
      </c>
      <c r="CT12" s="329">
        <v>2011.3</v>
      </c>
      <c r="CU12" s="123"/>
      <c r="CV12" s="123"/>
      <c r="CW12" s="123"/>
      <c r="CX12" s="123"/>
      <c r="CY12" s="123"/>
    </row>
    <row r="13" spans="1:103" ht="12.75">
      <c r="A13" s="276" t="s">
        <v>107</v>
      </c>
      <c r="B13" s="296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18" ref="BA13:BA42">SUM(BB13:BE13)</f>
        <v>2268.4</v>
      </c>
      <c r="BB13" s="192">
        <f t="shared" si="9"/>
        <v>393</v>
      </c>
      <c r="BC13" s="192">
        <f t="shared" si="10"/>
        <v>288.6</v>
      </c>
      <c r="BD13" s="192">
        <f t="shared" si="11"/>
        <v>559</v>
      </c>
      <c r="BE13" s="192">
        <f t="shared" si="12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f>SUM(CJ13:CM13)</f>
        <v>1160.7</v>
      </c>
      <c r="CJ13" s="192">
        <f>SUM(CN13:CP13)</f>
        <v>666.7</v>
      </c>
      <c r="CK13" s="192">
        <f>SUM(CQ13:CS13)</f>
        <v>308.3</v>
      </c>
      <c r="CL13" s="192">
        <f>SUM(CT13:CV13)</f>
        <v>185.7</v>
      </c>
      <c r="CM13" s="192">
        <f>SUM(CW13:CY13)</f>
        <v>0</v>
      </c>
      <c r="CN13" s="331">
        <v>296.2</v>
      </c>
      <c r="CO13" s="331">
        <v>196.1</v>
      </c>
      <c r="CP13" s="331">
        <v>174.4</v>
      </c>
      <c r="CQ13" s="331">
        <v>93.9</v>
      </c>
      <c r="CR13" s="335">
        <v>57.2</v>
      </c>
      <c r="CS13" s="335">
        <v>157.2</v>
      </c>
      <c r="CT13" s="331">
        <v>185.7</v>
      </c>
      <c r="CU13" s="127"/>
      <c r="CV13" s="127"/>
      <c r="CW13" s="127"/>
      <c r="CX13" s="127"/>
      <c r="CY13" s="127"/>
    </row>
    <row r="14" spans="1:104" ht="12.75">
      <c r="A14" s="276" t="s">
        <v>108</v>
      </c>
      <c r="B14" s="296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18"/>
        <v>3079.7</v>
      </c>
      <c r="BB14" s="192">
        <f t="shared" si="9"/>
        <v>510.9</v>
      </c>
      <c r="BC14" s="192">
        <f t="shared" si="10"/>
        <v>791.8</v>
      </c>
      <c r="BD14" s="192">
        <f t="shared" si="11"/>
        <v>852.8</v>
      </c>
      <c r="BE14" s="192">
        <f t="shared" si="12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f>SUM(CJ14:CM14)</f>
        <v>1906.5</v>
      </c>
      <c r="CJ14" s="192">
        <f>SUM(CN14:CP14)</f>
        <v>734.3</v>
      </c>
      <c r="CK14" s="192">
        <f>SUM(CQ14:CS14)</f>
        <v>870.2</v>
      </c>
      <c r="CL14" s="192">
        <f>SUM(CT14:CV14)</f>
        <v>302</v>
      </c>
      <c r="CM14" s="192">
        <f>SUM(CW14:CY14)</f>
        <v>0</v>
      </c>
      <c r="CN14" s="331">
        <v>241.2</v>
      </c>
      <c r="CO14" s="331">
        <v>266.8</v>
      </c>
      <c r="CP14" s="331">
        <v>226.3</v>
      </c>
      <c r="CQ14" s="331">
        <v>291.1</v>
      </c>
      <c r="CR14" s="335">
        <v>260.4</v>
      </c>
      <c r="CS14" s="335">
        <v>318.7</v>
      </c>
      <c r="CT14" s="331">
        <v>302</v>
      </c>
      <c r="CU14" s="127"/>
      <c r="CV14" s="127"/>
      <c r="CW14" s="127"/>
      <c r="CX14" s="127"/>
      <c r="CY14" s="127"/>
      <c r="CZ14" s="127"/>
    </row>
    <row r="15" spans="1:103" ht="12.75">
      <c r="A15" s="276" t="s">
        <v>109</v>
      </c>
      <c r="B15" s="296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18"/>
        <v>11946.5</v>
      </c>
      <c r="BB15" s="192">
        <f t="shared" si="9"/>
        <v>2003.5</v>
      </c>
      <c r="BC15" s="192">
        <f t="shared" si="10"/>
        <v>4132.7</v>
      </c>
      <c r="BD15" s="192">
        <f t="shared" si="11"/>
        <v>2660.6</v>
      </c>
      <c r="BE15" s="192">
        <f t="shared" si="12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f>SUM(CJ15:CM15)</f>
        <v>4997.6</v>
      </c>
      <c r="CJ15" s="192">
        <f>SUM(CN15:CP15)</f>
        <v>1781.7</v>
      </c>
      <c r="CK15" s="192">
        <f>SUM(CQ15:CS15)</f>
        <v>1768.7</v>
      </c>
      <c r="CL15" s="192">
        <f>SUM(CT15:CV15)</f>
        <v>1447.2</v>
      </c>
      <c r="CM15" s="192">
        <f>SUM(CW15:CY15)</f>
        <v>0</v>
      </c>
      <c r="CN15" s="331">
        <v>693.5</v>
      </c>
      <c r="CO15" s="331">
        <v>476.3</v>
      </c>
      <c r="CP15" s="331">
        <v>611.9</v>
      </c>
      <c r="CQ15" s="331">
        <v>416.3</v>
      </c>
      <c r="CR15" s="335">
        <v>497.2</v>
      </c>
      <c r="CS15" s="335">
        <v>855.2</v>
      </c>
      <c r="CT15" s="331">
        <v>1447.2</v>
      </c>
      <c r="CU15" s="127"/>
      <c r="CV15" s="127"/>
      <c r="CW15" s="127"/>
      <c r="CX15" s="127"/>
      <c r="CY15" s="127"/>
    </row>
    <row r="16" spans="1:103" ht="12.75">
      <c r="A16" s="276" t="s">
        <v>110</v>
      </c>
      <c r="B16" s="296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9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18"/>
        <v>612.2</v>
      </c>
      <c r="BB16" s="192">
        <f t="shared" si="9"/>
        <v>19.6</v>
      </c>
      <c r="BC16" s="192">
        <f t="shared" si="10"/>
        <v>110.7</v>
      </c>
      <c r="BD16" s="192">
        <f t="shared" si="11"/>
        <v>199.7</v>
      </c>
      <c r="BE16" s="192">
        <f t="shared" si="12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f>SUM(CJ16:CM16)</f>
        <v>436.7</v>
      </c>
      <c r="CJ16" s="192">
        <f>SUM(CN16:CP16)</f>
        <v>118.9</v>
      </c>
      <c r="CK16" s="192">
        <f>SUM(CQ16:CS16)</f>
        <v>241.4</v>
      </c>
      <c r="CL16" s="192">
        <f>SUM(CT16:CV16)</f>
        <v>76.4</v>
      </c>
      <c r="CM16" s="192">
        <f>SUM(CW16:CY16)</f>
        <v>0</v>
      </c>
      <c r="CN16" s="331">
        <v>31.5</v>
      </c>
      <c r="CO16" s="331">
        <v>27.8</v>
      </c>
      <c r="CP16" s="331">
        <v>59.6</v>
      </c>
      <c r="CQ16" s="331">
        <v>53.3</v>
      </c>
      <c r="CR16" s="335">
        <v>76.5</v>
      </c>
      <c r="CS16" s="335">
        <v>111.6</v>
      </c>
      <c r="CT16" s="331">
        <v>76.4</v>
      </c>
      <c r="CU16" s="127"/>
      <c r="CV16" s="127"/>
      <c r="CW16" s="127"/>
      <c r="CX16" s="127"/>
      <c r="CY16" s="127"/>
    </row>
    <row r="17" spans="1:103" s="312" customFormat="1" ht="12.75">
      <c r="A17" s="311"/>
      <c r="B17" s="296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6"/>
      <c r="BM17" s="260"/>
      <c r="BN17" s="260"/>
      <c r="BO17" s="326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192"/>
      <c r="CK17" s="192"/>
      <c r="CL17" s="192"/>
      <c r="CM17" s="192"/>
      <c r="CN17" s="332"/>
      <c r="CO17" s="332"/>
      <c r="CP17" s="332"/>
      <c r="CQ17" s="332"/>
      <c r="CR17" s="333"/>
      <c r="CS17" s="333"/>
      <c r="CT17" s="332"/>
      <c r="CU17" s="129"/>
      <c r="CV17" s="129"/>
      <c r="CW17" s="129"/>
      <c r="CX17" s="129"/>
      <c r="CY17" s="129"/>
    </row>
    <row r="18" spans="1:103" s="325" customFormat="1" ht="12.75">
      <c r="A18" s="275" t="s">
        <v>111</v>
      </c>
      <c r="B18" s="296">
        <f>SUM(G18:R18)</f>
        <v>140266.9</v>
      </c>
      <c r="C18" s="123">
        <f aca="true" t="shared" si="19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2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18"/>
        <v>176446.5</v>
      </c>
      <c r="BB18" s="257">
        <f t="shared" si="9"/>
        <v>36077.3</v>
      </c>
      <c r="BC18" s="257">
        <f t="shared" si="10"/>
        <v>40741.1</v>
      </c>
      <c r="BD18" s="257">
        <f t="shared" si="11"/>
        <v>45263.5</v>
      </c>
      <c r="BE18" s="257">
        <f t="shared" si="12"/>
        <v>54364.6</v>
      </c>
      <c r="BF18" s="131">
        <f>SUM(BF19:BF31)</f>
        <v>8965</v>
      </c>
      <c r="BG18" s="131">
        <f aca="true" t="shared" si="20" ref="BG18:BQ18">SUM(BG19:BG31)</f>
        <v>9261</v>
      </c>
      <c r="BH18" s="131">
        <f t="shared" si="20"/>
        <v>17851.3</v>
      </c>
      <c r="BI18" s="131">
        <f t="shared" si="20"/>
        <v>12378.3</v>
      </c>
      <c r="BJ18" s="131">
        <f t="shared" si="20"/>
        <v>13646.9</v>
      </c>
      <c r="BK18" s="131">
        <f t="shared" si="20"/>
        <v>14715.9</v>
      </c>
      <c r="BL18" s="131">
        <f t="shared" si="20"/>
        <v>16516.8</v>
      </c>
      <c r="BM18" s="131">
        <f t="shared" si="20"/>
        <v>15801.2</v>
      </c>
      <c r="BN18" s="131">
        <f t="shared" si="20"/>
        <v>12945.5</v>
      </c>
      <c r="BO18" s="131">
        <f t="shared" si="20"/>
        <v>14147.9</v>
      </c>
      <c r="BP18" s="131">
        <f t="shared" si="20"/>
        <v>19917.3</v>
      </c>
      <c r="BQ18" s="131">
        <f t="shared" si="20"/>
        <v>20299.4</v>
      </c>
      <c r="BR18" s="257">
        <f aca="true" t="shared" si="21" ref="BR18:BR31">SUM(BS18:BV18)</f>
        <v>189801.7</v>
      </c>
      <c r="BS18" s="257">
        <f aca="true" t="shared" si="22" ref="BS18:BS31">SUM(BW18:BY18)</f>
        <v>39083.5</v>
      </c>
      <c r="BT18" s="257">
        <f aca="true" t="shared" si="23" ref="BT18:BT31">SUM(BZ18:CB18)</f>
        <v>41158.9</v>
      </c>
      <c r="BU18" s="257">
        <f aca="true" t="shared" si="24" ref="BU18:BU31">SUM(CC18:CE18)</f>
        <v>44921</v>
      </c>
      <c r="BV18" s="257">
        <f aca="true" t="shared" si="25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f aca="true" t="shared" si="26" ref="CI18:CI31">SUM(CJ18:CM18)</f>
        <v>118300.9</v>
      </c>
      <c r="CJ18" s="257">
        <f aca="true" t="shared" si="27" ref="CJ18:CJ31">SUM(CN18:CP18)</f>
        <v>46894.3</v>
      </c>
      <c r="CK18" s="257">
        <f aca="true" t="shared" si="28" ref="CK18:CK31">SUM(CQ18:CS18)</f>
        <v>53230.8</v>
      </c>
      <c r="CL18" s="257">
        <f aca="true" t="shared" si="29" ref="CL18:CL31">SUM(CT18:CV18)</f>
        <v>18175.8</v>
      </c>
      <c r="CM18" s="257">
        <f aca="true" t="shared" si="30" ref="CM18:CM31">SUM(CW18:CY18)</f>
        <v>0</v>
      </c>
      <c r="CN18" s="329">
        <v>12905.2</v>
      </c>
      <c r="CO18" s="329">
        <v>12945.8</v>
      </c>
      <c r="CP18" s="329">
        <v>21043.3</v>
      </c>
      <c r="CQ18" s="329">
        <v>16833.5</v>
      </c>
      <c r="CR18" s="330">
        <v>16717.6</v>
      </c>
      <c r="CS18" s="330">
        <v>19679.7</v>
      </c>
      <c r="CT18" s="329">
        <v>18175.8</v>
      </c>
      <c r="CU18" s="123"/>
      <c r="CV18" s="123"/>
      <c r="CW18" s="123"/>
      <c r="CX18" s="123"/>
      <c r="CY18" s="123"/>
    </row>
    <row r="19" spans="1:103" ht="12.75">
      <c r="A19" s="276" t="s">
        <v>132</v>
      </c>
      <c r="B19" s="296">
        <f>SUM(G19:R19)</f>
        <v>24835.2</v>
      </c>
      <c r="C19" s="134">
        <f t="shared" si="19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18"/>
        <v>29221.8</v>
      </c>
      <c r="BB19" s="192">
        <f t="shared" si="9"/>
        <v>6445.6</v>
      </c>
      <c r="BC19" s="192">
        <f t="shared" si="10"/>
        <v>6448.3</v>
      </c>
      <c r="BD19" s="192">
        <f t="shared" si="11"/>
        <v>7589.7</v>
      </c>
      <c r="BE19" s="192">
        <f t="shared" si="12"/>
        <v>8738.2</v>
      </c>
      <c r="BF19" s="127">
        <v>1918.2</v>
      </c>
      <c r="BG19" s="321">
        <v>1986.8</v>
      </c>
      <c r="BH19" s="127">
        <v>2540.6</v>
      </c>
      <c r="BI19" s="321">
        <v>1969.8</v>
      </c>
      <c r="BJ19" s="321">
        <v>2122</v>
      </c>
      <c r="BK19" s="321">
        <v>2356.5</v>
      </c>
      <c r="BL19" s="321">
        <v>2442.2</v>
      </c>
      <c r="BM19" s="321">
        <v>2566.7</v>
      </c>
      <c r="BN19" s="321">
        <v>2580.8</v>
      </c>
      <c r="BO19" s="321">
        <v>2653.2</v>
      </c>
      <c r="BP19" s="321">
        <v>2914.4</v>
      </c>
      <c r="BQ19" s="127">
        <v>3170.6</v>
      </c>
      <c r="BR19" s="192">
        <f t="shared" si="21"/>
        <v>29420.3</v>
      </c>
      <c r="BS19" s="192">
        <f t="shared" si="22"/>
        <v>6220</v>
      </c>
      <c r="BT19" s="192">
        <f t="shared" si="23"/>
        <v>6638.5</v>
      </c>
      <c r="BU19" s="192">
        <f t="shared" si="24"/>
        <v>7745.3</v>
      </c>
      <c r="BV19" s="192">
        <f t="shared" si="25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f t="shared" si="26"/>
        <v>15665.2</v>
      </c>
      <c r="CJ19" s="192">
        <f t="shared" si="27"/>
        <v>5761.2</v>
      </c>
      <c r="CK19" s="192">
        <f t="shared" si="28"/>
        <v>6981.9</v>
      </c>
      <c r="CL19" s="192">
        <f t="shared" si="29"/>
        <v>2922.1</v>
      </c>
      <c r="CM19" s="192">
        <f t="shared" si="30"/>
        <v>0</v>
      </c>
      <c r="CN19" s="331">
        <v>1988.9</v>
      </c>
      <c r="CO19" s="331">
        <v>1761.9</v>
      </c>
      <c r="CP19" s="331">
        <v>2010.4</v>
      </c>
      <c r="CQ19" s="331">
        <v>2162.2</v>
      </c>
      <c r="CR19" s="335">
        <v>2255.1</v>
      </c>
      <c r="CS19" s="335">
        <v>2564.6</v>
      </c>
      <c r="CT19" s="331">
        <v>2922.1</v>
      </c>
      <c r="CU19" s="127"/>
      <c r="CV19" s="127"/>
      <c r="CW19" s="127"/>
      <c r="CX19" s="127"/>
      <c r="CY19" s="127"/>
    </row>
    <row r="20" spans="1:103" ht="12.75">
      <c r="A20" s="276" t="s">
        <v>112</v>
      </c>
      <c r="B20" s="296">
        <f aca="true" t="shared" si="31" ref="B20:B31">SUM(G20:R20)</f>
        <v>6144.7</v>
      </c>
      <c r="C20" s="134">
        <f t="shared" si="19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18"/>
        <v>6064.4</v>
      </c>
      <c r="BB20" s="192">
        <f t="shared" si="9"/>
        <v>555.8</v>
      </c>
      <c r="BC20" s="192">
        <f t="shared" si="10"/>
        <v>1187.6</v>
      </c>
      <c r="BD20" s="192">
        <f t="shared" si="11"/>
        <v>1825.8</v>
      </c>
      <c r="BE20" s="192">
        <f t="shared" si="12"/>
        <v>2495.2</v>
      </c>
      <c r="BF20" s="127">
        <v>100.6</v>
      </c>
      <c r="BG20" s="321">
        <v>161.9</v>
      </c>
      <c r="BH20" s="127">
        <v>293.3</v>
      </c>
      <c r="BI20" s="321">
        <v>339.1</v>
      </c>
      <c r="BJ20" s="321">
        <v>394</v>
      </c>
      <c r="BK20" s="321">
        <v>454.5</v>
      </c>
      <c r="BL20" s="321">
        <v>468.6</v>
      </c>
      <c r="BM20" s="321">
        <v>606.8</v>
      </c>
      <c r="BN20" s="321">
        <v>750.4</v>
      </c>
      <c r="BO20" s="321">
        <v>813.5</v>
      </c>
      <c r="BP20" s="321">
        <v>857.7</v>
      </c>
      <c r="BQ20" s="127">
        <v>824</v>
      </c>
      <c r="BR20" s="192">
        <f t="shared" si="21"/>
        <v>8157.6</v>
      </c>
      <c r="BS20" s="192">
        <f t="shared" si="22"/>
        <v>1334.3</v>
      </c>
      <c r="BT20" s="192">
        <f t="shared" si="23"/>
        <v>1632.9</v>
      </c>
      <c r="BU20" s="192">
        <f t="shared" si="24"/>
        <v>2194.8</v>
      </c>
      <c r="BV20" s="192">
        <f t="shared" si="25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f t="shared" si="26"/>
        <v>4367.2</v>
      </c>
      <c r="CJ20" s="192">
        <f t="shared" si="27"/>
        <v>1455.9</v>
      </c>
      <c r="CK20" s="192">
        <f t="shared" si="28"/>
        <v>2035.8</v>
      </c>
      <c r="CL20" s="192">
        <f t="shared" si="29"/>
        <v>875.5</v>
      </c>
      <c r="CM20" s="192">
        <f t="shared" si="30"/>
        <v>0</v>
      </c>
      <c r="CN20" s="331">
        <v>388.5</v>
      </c>
      <c r="CO20" s="331">
        <v>470.7</v>
      </c>
      <c r="CP20" s="331">
        <v>596.7</v>
      </c>
      <c r="CQ20" s="331">
        <v>608.8</v>
      </c>
      <c r="CR20" s="335">
        <v>668.9</v>
      </c>
      <c r="CS20" s="335">
        <v>758.1</v>
      </c>
      <c r="CT20" s="331">
        <v>875.5</v>
      </c>
      <c r="CU20" s="127"/>
      <c r="CV20" s="127"/>
      <c r="CW20" s="127"/>
      <c r="CX20" s="127"/>
      <c r="CY20" s="127"/>
    </row>
    <row r="21" spans="1:103" ht="12.75">
      <c r="A21" s="276" t="s">
        <v>113</v>
      </c>
      <c r="B21" s="296">
        <f t="shared" si="31"/>
        <v>2041.4</v>
      </c>
      <c r="C21" s="134">
        <f t="shared" si="19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18"/>
        <v>2088.4</v>
      </c>
      <c r="BB21" s="192">
        <f t="shared" si="9"/>
        <v>351.9</v>
      </c>
      <c r="BC21" s="192">
        <f t="shared" si="10"/>
        <v>457.3</v>
      </c>
      <c r="BD21" s="192">
        <f t="shared" si="11"/>
        <v>585.6</v>
      </c>
      <c r="BE21" s="192">
        <f t="shared" si="12"/>
        <v>693.6</v>
      </c>
      <c r="BF21" s="127">
        <v>104.5</v>
      </c>
      <c r="BG21" s="321">
        <v>115.1</v>
      </c>
      <c r="BH21" s="127">
        <v>132.3</v>
      </c>
      <c r="BI21" s="321">
        <v>136.7</v>
      </c>
      <c r="BJ21" s="321">
        <v>146.6</v>
      </c>
      <c r="BK21" s="321">
        <v>174</v>
      </c>
      <c r="BL21" s="321">
        <v>165.8</v>
      </c>
      <c r="BM21" s="321">
        <v>195.3</v>
      </c>
      <c r="BN21" s="321">
        <v>224.5</v>
      </c>
      <c r="BO21" s="321">
        <v>189.2</v>
      </c>
      <c r="BP21" s="321">
        <v>253.5</v>
      </c>
      <c r="BQ21" s="127">
        <v>250.9</v>
      </c>
      <c r="BR21" s="192">
        <f t="shared" si="21"/>
        <v>2201.8</v>
      </c>
      <c r="BS21" s="192">
        <f t="shared" si="22"/>
        <v>478.4</v>
      </c>
      <c r="BT21" s="192">
        <f t="shared" si="23"/>
        <v>504</v>
      </c>
      <c r="BU21" s="192">
        <f t="shared" si="24"/>
        <v>598.9</v>
      </c>
      <c r="BV21" s="192">
        <f t="shared" si="25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f t="shared" si="26"/>
        <v>1133.9</v>
      </c>
      <c r="CJ21" s="192">
        <f t="shared" si="27"/>
        <v>437.4</v>
      </c>
      <c r="CK21" s="192">
        <f t="shared" si="28"/>
        <v>511.2</v>
      </c>
      <c r="CL21" s="192">
        <f t="shared" si="29"/>
        <v>185.3</v>
      </c>
      <c r="CM21" s="192">
        <f t="shared" si="30"/>
        <v>0</v>
      </c>
      <c r="CN21" s="331">
        <v>165.2</v>
      </c>
      <c r="CO21" s="331">
        <v>119.9</v>
      </c>
      <c r="CP21" s="331">
        <v>152.3</v>
      </c>
      <c r="CQ21" s="331">
        <v>175.4</v>
      </c>
      <c r="CR21" s="335">
        <v>167.4</v>
      </c>
      <c r="CS21" s="335">
        <v>168.4</v>
      </c>
      <c r="CT21" s="331">
        <v>185.3</v>
      </c>
      <c r="CU21" s="127"/>
      <c r="CV21" s="127"/>
      <c r="CW21" s="127"/>
      <c r="CX21" s="127"/>
      <c r="CY21" s="127"/>
    </row>
    <row r="22" spans="1:103" ht="12.75">
      <c r="A22" s="276" t="s">
        <v>114</v>
      </c>
      <c r="B22" s="296">
        <f t="shared" si="31"/>
        <v>3198.2</v>
      </c>
      <c r="C22" s="134">
        <f t="shared" si="19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18"/>
        <v>10715.2</v>
      </c>
      <c r="BB22" s="192">
        <f t="shared" si="9"/>
        <v>2855.8</v>
      </c>
      <c r="BC22" s="192">
        <f t="shared" si="10"/>
        <v>2211.4</v>
      </c>
      <c r="BD22" s="192">
        <f t="shared" si="11"/>
        <v>2762.2</v>
      </c>
      <c r="BE22" s="192">
        <f t="shared" si="12"/>
        <v>2885.8</v>
      </c>
      <c r="BF22" s="127">
        <v>1042.5</v>
      </c>
      <c r="BG22" s="321">
        <v>843.2</v>
      </c>
      <c r="BH22" s="127">
        <v>970.1</v>
      </c>
      <c r="BI22" s="321">
        <v>927.8</v>
      </c>
      <c r="BJ22" s="321">
        <v>494.7</v>
      </c>
      <c r="BK22" s="321">
        <v>788.9</v>
      </c>
      <c r="BL22" s="321">
        <v>972.3</v>
      </c>
      <c r="BM22" s="321">
        <v>781</v>
      </c>
      <c r="BN22" s="321">
        <v>1008.9</v>
      </c>
      <c r="BO22" s="321">
        <v>601.5</v>
      </c>
      <c r="BP22" s="321">
        <v>1222.9</v>
      </c>
      <c r="BQ22" s="127">
        <v>1061.4</v>
      </c>
      <c r="BR22" s="192">
        <f t="shared" si="21"/>
        <v>13275.3</v>
      </c>
      <c r="BS22" s="192">
        <f t="shared" si="22"/>
        <v>3615.7</v>
      </c>
      <c r="BT22" s="192">
        <f t="shared" si="23"/>
        <v>4198.6</v>
      </c>
      <c r="BU22" s="192">
        <f t="shared" si="24"/>
        <v>3535.8</v>
      </c>
      <c r="BV22" s="192">
        <f t="shared" si="25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f t="shared" si="26"/>
        <v>3821.3</v>
      </c>
      <c r="CJ22" s="192">
        <f t="shared" si="27"/>
        <v>1521.8</v>
      </c>
      <c r="CK22" s="192">
        <f t="shared" si="28"/>
        <v>2144</v>
      </c>
      <c r="CL22" s="192">
        <f t="shared" si="29"/>
        <v>155.5</v>
      </c>
      <c r="CM22" s="192">
        <f t="shared" si="30"/>
        <v>0</v>
      </c>
      <c r="CN22" s="331">
        <v>565.4</v>
      </c>
      <c r="CO22" s="331">
        <v>392.3</v>
      </c>
      <c r="CP22" s="331">
        <v>564.1</v>
      </c>
      <c r="CQ22" s="331">
        <v>618.7</v>
      </c>
      <c r="CR22" s="335">
        <v>1024.4</v>
      </c>
      <c r="CS22" s="335">
        <v>500.9</v>
      </c>
      <c r="CT22" s="331">
        <v>155.5</v>
      </c>
      <c r="CU22" s="127"/>
      <c r="CV22" s="127"/>
      <c r="CW22" s="127"/>
      <c r="CX22" s="127"/>
      <c r="CY22" s="127"/>
    </row>
    <row r="23" spans="1:103" ht="12.75">
      <c r="A23" s="276" t="s">
        <v>115</v>
      </c>
      <c r="B23" s="296">
        <f t="shared" si="31"/>
        <v>1216.9</v>
      </c>
      <c r="C23" s="134">
        <f t="shared" si="19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18"/>
        <v>596</v>
      </c>
      <c r="BB23" s="192">
        <f t="shared" si="9"/>
        <v>70.2</v>
      </c>
      <c r="BC23" s="192">
        <f t="shared" si="10"/>
        <v>186.7</v>
      </c>
      <c r="BD23" s="192">
        <f t="shared" si="11"/>
        <v>170.2</v>
      </c>
      <c r="BE23" s="192">
        <f t="shared" si="12"/>
        <v>168.9</v>
      </c>
      <c r="BF23" s="127">
        <v>10.5</v>
      </c>
      <c r="BG23" s="321">
        <v>23</v>
      </c>
      <c r="BH23" s="132">
        <v>36.7</v>
      </c>
      <c r="BI23" s="321">
        <v>73.9</v>
      </c>
      <c r="BJ23" s="321">
        <v>64.7</v>
      </c>
      <c r="BK23" s="321">
        <v>48.1</v>
      </c>
      <c r="BL23" s="321">
        <v>55.4</v>
      </c>
      <c r="BM23" s="321">
        <v>50</v>
      </c>
      <c r="BN23" s="321">
        <v>64.8</v>
      </c>
      <c r="BO23" s="321">
        <v>56.1</v>
      </c>
      <c r="BP23" s="321">
        <v>52</v>
      </c>
      <c r="BQ23" s="127">
        <v>60.8</v>
      </c>
      <c r="BR23" s="192">
        <f t="shared" si="21"/>
        <v>804.1</v>
      </c>
      <c r="BS23" s="192">
        <f t="shared" si="22"/>
        <v>137.7</v>
      </c>
      <c r="BT23" s="192">
        <f t="shared" si="23"/>
        <v>187.6</v>
      </c>
      <c r="BU23" s="192">
        <f t="shared" si="24"/>
        <v>277</v>
      </c>
      <c r="BV23" s="192">
        <f t="shared" si="25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f t="shared" si="26"/>
        <v>341.8</v>
      </c>
      <c r="CJ23" s="192">
        <f t="shared" si="27"/>
        <v>111.4</v>
      </c>
      <c r="CK23" s="192">
        <f t="shared" si="28"/>
        <v>149</v>
      </c>
      <c r="CL23" s="192">
        <f t="shared" si="29"/>
        <v>81.4</v>
      </c>
      <c r="CM23" s="192">
        <f t="shared" si="30"/>
        <v>0</v>
      </c>
      <c r="CN23" s="331">
        <v>40.1</v>
      </c>
      <c r="CO23" s="331">
        <v>32.1</v>
      </c>
      <c r="CP23" s="331">
        <v>39.2</v>
      </c>
      <c r="CQ23" s="331">
        <v>40.2</v>
      </c>
      <c r="CR23" s="335">
        <v>42.5</v>
      </c>
      <c r="CS23" s="335">
        <v>66.3</v>
      </c>
      <c r="CT23" s="331">
        <v>81.4</v>
      </c>
      <c r="CU23" s="127"/>
      <c r="CV23" s="127"/>
      <c r="CW23" s="127"/>
      <c r="CX23" s="127"/>
      <c r="CY23" s="127"/>
    </row>
    <row r="24" spans="1:103" ht="12.75">
      <c r="A24" s="276" t="s">
        <v>116</v>
      </c>
      <c r="B24" s="296">
        <f t="shared" si="31"/>
        <v>173.9</v>
      </c>
      <c r="C24" s="134">
        <f t="shared" si="19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18"/>
        <v>286</v>
      </c>
      <c r="BB24" s="192">
        <f t="shared" si="9"/>
        <v>52.8</v>
      </c>
      <c r="BC24" s="192">
        <f t="shared" si="10"/>
        <v>64.4</v>
      </c>
      <c r="BD24" s="192">
        <f t="shared" si="11"/>
        <v>78.5</v>
      </c>
      <c r="BE24" s="192">
        <f t="shared" si="12"/>
        <v>90.3</v>
      </c>
      <c r="BF24" s="127">
        <v>14.4</v>
      </c>
      <c r="BG24" s="321">
        <v>15.6</v>
      </c>
      <c r="BH24" s="127">
        <v>22.8</v>
      </c>
      <c r="BI24" s="321">
        <v>14.6</v>
      </c>
      <c r="BJ24" s="321">
        <v>21.1</v>
      </c>
      <c r="BK24" s="321">
        <v>28.7</v>
      </c>
      <c r="BL24" s="321">
        <v>18.6</v>
      </c>
      <c r="BM24" s="321">
        <v>29.7</v>
      </c>
      <c r="BN24" s="321">
        <v>30.2</v>
      </c>
      <c r="BO24" s="321">
        <v>36.9</v>
      </c>
      <c r="BP24" s="321">
        <v>24.9</v>
      </c>
      <c r="BQ24" s="127">
        <v>28.5</v>
      </c>
      <c r="BR24" s="192">
        <f t="shared" si="21"/>
        <v>297.5</v>
      </c>
      <c r="BS24" s="192">
        <f t="shared" si="22"/>
        <v>111.6</v>
      </c>
      <c r="BT24" s="192">
        <f t="shared" si="23"/>
        <v>67.4</v>
      </c>
      <c r="BU24" s="192">
        <f t="shared" si="24"/>
        <v>51.1</v>
      </c>
      <c r="BV24" s="192">
        <f t="shared" si="25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f t="shared" si="26"/>
        <v>153.9</v>
      </c>
      <c r="CJ24" s="192">
        <f t="shared" si="27"/>
        <v>64</v>
      </c>
      <c r="CK24" s="192">
        <f t="shared" si="28"/>
        <v>62</v>
      </c>
      <c r="CL24" s="192">
        <f t="shared" si="29"/>
        <v>27.9</v>
      </c>
      <c r="CM24" s="192">
        <f t="shared" si="30"/>
        <v>0</v>
      </c>
      <c r="CN24" s="331">
        <v>21.7</v>
      </c>
      <c r="CO24" s="331">
        <v>24</v>
      </c>
      <c r="CP24" s="331">
        <v>18.3</v>
      </c>
      <c r="CQ24" s="331">
        <v>18.9</v>
      </c>
      <c r="CR24" s="335">
        <v>20.8</v>
      </c>
      <c r="CS24" s="335">
        <v>22.3</v>
      </c>
      <c r="CT24" s="331">
        <v>27.9</v>
      </c>
      <c r="CU24" s="127"/>
      <c r="CV24" s="127"/>
      <c r="CW24" s="127"/>
      <c r="CX24" s="127"/>
      <c r="CY24" s="127"/>
    </row>
    <row r="25" spans="1:103" ht="12.75">
      <c r="A25" s="276" t="s">
        <v>117</v>
      </c>
      <c r="B25" s="296">
        <f t="shared" si="31"/>
        <v>17304.7</v>
      </c>
      <c r="C25" s="134">
        <f t="shared" si="19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18"/>
        <v>17307.5</v>
      </c>
      <c r="BB25" s="192">
        <f t="shared" si="9"/>
        <v>2065.5</v>
      </c>
      <c r="BC25" s="192">
        <f t="shared" si="10"/>
        <v>4672.3</v>
      </c>
      <c r="BD25" s="192">
        <f t="shared" si="11"/>
        <v>6015</v>
      </c>
      <c r="BE25" s="192">
        <f t="shared" si="12"/>
        <v>4554.7</v>
      </c>
      <c r="BF25" s="127">
        <v>491.2</v>
      </c>
      <c r="BG25" s="321">
        <v>583</v>
      </c>
      <c r="BH25" s="127">
        <v>991.3</v>
      </c>
      <c r="BI25" s="321">
        <v>1268.4</v>
      </c>
      <c r="BJ25" s="321">
        <v>1607.6</v>
      </c>
      <c r="BK25" s="321">
        <v>1796.3</v>
      </c>
      <c r="BL25" s="321">
        <v>2223</v>
      </c>
      <c r="BM25" s="321">
        <v>1905.8</v>
      </c>
      <c r="BN25" s="321">
        <v>1886.2</v>
      </c>
      <c r="BO25" s="321">
        <v>1864.3</v>
      </c>
      <c r="BP25" s="321">
        <v>1570.4</v>
      </c>
      <c r="BQ25" s="127">
        <v>1120</v>
      </c>
      <c r="BR25" s="192">
        <f t="shared" si="21"/>
        <v>19644.8</v>
      </c>
      <c r="BS25" s="192">
        <f t="shared" si="22"/>
        <v>2896.5</v>
      </c>
      <c r="BT25" s="192">
        <f t="shared" si="23"/>
        <v>5532.7</v>
      </c>
      <c r="BU25" s="192">
        <f t="shared" si="24"/>
        <v>6526.4</v>
      </c>
      <c r="BV25" s="192">
        <f t="shared" si="25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f t="shared" si="26"/>
        <v>11127.9</v>
      </c>
      <c r="CJ25" s="192">
        <f t="shared" si="27"/>
        <v>3116.7</v>
      </c>
      <c r="CK25" s="192">
        <f t="shared" si="28"/>
        <v>5828.7</v>
      </c>
      <c r="CL25" s="192">
        <f t="shared" si="29"/>
        <v>2182.5</v>
      </c>
      <c r="CM25" s="192">
        <f t="shared" si="30"/>
        <v>0</v>
      </c>
      <c r="CN25" s="331">
        <v>776</v>
      </c>
      <c r="CO25" s="331">
        <v>834.6</v>
      </c>
      <c r="CP25" s="331">
        <v>1506.1</v>
      </c>
      <c r="CQ25" s="331">
        <v>1837.2</v>
      </c>
      <c r="CR25" s="335">
        <v>2010.7</v>
      </c>
      <c r="CS25" s="335">
        <v>1980.8</v>
      </c>
      <c r="CT25" s="331">
        <v>2182.5</v>
      </c>
      <c r="CU25" s="127"/>
      <c r="CV25" s="127"/>
      <c r="CW25" s="127"/>
      <c r="CX25" s="127"/>
      <c r="CY25" s="127"/>
    </row>
    <row r="26" spans="1:103" ht="12.75">
      <c r="A26" s="276" t="s">
        <v>118</v>
      </c>
      <c r="B26" s="296">
        <f t="shared" si="31"/>
        <v>80938.3</v>
      </c>
      <c r="C26" s="134">
        <f t="shared" si="19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18"/>
        <v>105725.2</v>
      </c>
      <c r="BB26" s="192">
        <f t="shared" si="9"/>
        <v>22712.2</v>
      </c>
      <c r="BC26" s="192">
        <f t="shared" si="10"/>
        <v>24562.6</v>
      </c>
      <c r="BD26" s="192">
        <f t="shared" si="11"/>
        <v>25066.7</v>
      </c>
      <c r="BE26" s="192">
        <f t="shared" si="12"/>
        <v>33383.7</v>
      </c>
      <c r="BF26" s="127">
        <v>4982.8</v>
      </c>
      <c r="BG26" s="321">
        <v>5202.8</v>
      </c>
      <c r="BH26" s="127">
        <v>12526.6</v>
      </c>
      <c r="BI26" s="321">
        <v>7341.5</v>
      </c>
      <c r="BJ26" s="321">
        <v>8480.5</v>
      </c>
      <c r="BK26" s="321">
        <v>8740.6</v>
      </c>
      <c r="BL26" s="321">
        <v>9803.8</v>
      </c>
      <c r="BM26" s="321">
        <v>9251.3</v>
      </c>
      <c r="BN26" s="321">
        <v>6011.6</v>
      </c>
      <c r="BO26" s="321">
        <v>7511.6</v>
      </c>
      <c r="BP26" s="321">
        <v>12557.9</v>
      </c>
      <c r="BQ26" s="127">
        <v>13314.2</v>
      </c>
      <c r="BR26" s="192">
        <f t="shared" si="21"/>
        <v>111284.7</v>
      </c>
      <c r="BS26" s="192">
        <f t="shared" si="22"/>
        <v>23149.6</v>
      </c>
      <c r="BT26" s="192">
        <f t="shared" si="23"/>
        <v>21288.8</v>
      </c>
      <c r="BU26" s="192">
        <f t="shared" si="24"/>
        <v>22834.5</v>
      </c>
      <c r="BV26" s="192">
        <f t="shared" si="25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f t="shared" si="26"/>
        <v>79000.3</v>
      </c>
      <c r="CJ26" s="192">
        <f t="shared" si="27"/>
        <v>33307.2</v>
      </c>
      <c r="CK26" s="192">
        <f t="shared" si="28"/>
        <v>34370.5</v>
      </c>
      <c r="CL26" s="192">
        <f t="shared" si="29"/>
        <v>11322.6</v>
      </c>
      <c r="CM26" s="192">
        <f t="shared" si="30"/>
        <v>0</v>
      </c>
      <c r="CN26" s="331">
        <v>8606.3</v>
      </c>
      <c r="CO26" s="331">
        <v>8930.4</v>
      </c>
      <c r="CP26" s="331">
        <v>15770.5</v>
      </c>
      <c r="CQ26" s="331">
        <v>10952.2</v>
      </c>
      <c r="CR26" s="335">
        <v>10169.4</v>
      </c>
      <c r="CS26" s="335">
        <v>13248.9</v>
      </c>
      <c r="CT26" s="331">
        <v>11322.6</v>
      </c>
      <c r="CU26" s="127"/>
      <c r="CV26" s="127"/>
      <c r="CW26" s="127"/>
      <c r="CX26" s="127"/>
      <c r="CY26" s="127"/>
    </row>
    <row r="27" spans="1:103" ht="12.75">
      <c r="A27" s="276" t="s">
        <v>119</v>
      </c>
      <c r="B27" s="296">
        <f t="shared" si="31"/>
        <v>72.5</v>
      </c>
      <c r="C27" s="134">
        <f t="shared" si="19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18"/>
        <v>56</v>
      </c>
      <c r="BB27" s="192">
        <f t="shared" si="9"/>
        <v>17.3</v>
      </c>
      <c r="BC27" s="192">
        <f t="shared" si="10"/>
        <v>13.4</v>
      </c>
      <c r="BD27" s="192">
        <f t="shared" si="11"/>
        <v>13.2</v>
      </c>
      <c r="BE27" s="192">
        <f t="shared" si="12"/>
        <v>12.1</v>
      </c>
      <c r="BF27" s="127">
        <v>0.9</v>
      </c>
      <c r="BG27" s="321">
        <v>4.5</v>
      </c>
      <c r="BH27" s="127">
        <v>11.9</v>
      </c>
      <c r="BI27" s="321">
        <v>4.5</v>
      </c>
      <c r="BJ27" s="321">
        <v>4.3</v>
      </c>
      <c r="BK27" s="321">
        <v>4.6</v>
      </c>
      <c r="BL27" s="321">
        <v>4.1</v>
      </c>
      <c r="BM27" s="321">
        <v>3.1</v>
      </c>
      <c r="BN27" s="321">
        <v>6</v>
      </c>
      <c r="BO27" s="321">
        <v>3.6</v>
      </c>
      <c r="BP27" s="321">
        <v>3.2</v>
      </c>
      <c r="BQ27" s="127">
        <v>5.3</v>
      </c>
      <c r="BR27" s="192">
        <f t="shared" si="21"/>
        <v>41.6</v>
      </c>
      <c r="BS27" s="192">
        <f t="shared" si="22"/>
        <v>15.1</v>
      </c>
      <c r="BT27" s="192">
        <f t="shared" si="23"/>
        <v>9.5</v>
      </c>
      <c r="BU27" s="192">
        <f t="shared" si="24"/>
        <v>4.2</v>
      </c>
      <c r="BV27" s="192">
        <f t="shared" si="25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f t="shared" si="26"/>
        <v>33.8</v>
      </c>
      <c r="CJ27" s="192">
        <f t="shared" si="27"/>
        <v>15.5</v>
      </c>
      <c r="CK27" s="192">
        <f t="shared" si="28"/>
        <v>11.5</v>
      </c>
      <c r="CL27" s="192">
        <f t="shared" si="29"/>
        <v>6.8</v>
      </c>
      <c r="CM27" s="192">
        <f t="shared" si="30"/>
        <v>0</v>
      </c>
      <c r="CN27" s="331">
        <v>5.1</v>
      </c>
      <c r="CO27" s="331">
        <v>5.2</v>
      </c>
      <c r="CP27" s="331">
        <v>5.2</v>
      </c>
      <c r="CQ27" s="331">
        <v>5</v>
      </c>
      <c r="CR27" s="335">
        <v>2.8</v>
      </c>
      <c r="CS27" s="335">
        <v>3.7</v>
      </c>
      <c r="CT27" s="331">
        <v>6.8</v>
      </c>
      <c r="CU27" s="127"/>
      <c r="CV27" s="127"/>
      <c r="CW27" s="127"/>
      <c r="CX27" s="127"/>
      <c r="CY27" s="127"/>
    </row>
    <row r="28" spans="1:103" ht="12.75">
      <c r="A28" s="276" t="s">
        <v>120</v>
      </c>
      <c r="B28" s="296">
        <f t="shared" si="31"/>
        <v>1867.7</v>
      </c>
      <c r="C28" s="134">
        <f t="shared" si="19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18"/>
        <v>1363</v>
      </c>
      <c r="BB28" s="192">
        <f t="shared" si="9"/>
        <v>327.4</v>
      </c>
      <c r="BC28" s="192">
        <f t="shared" si="10"/>
        <v>292.3</v>
      </c>
      <c r="BD28" s="192">
        <f t="shared" si="11"/>
        <v>335.5</v>
      </c>
      <c r="BE28" s="192">
        <f t="shared" si="12"/>
        <v>407.8</v>
      </c>
      <c r="BF28" s="127">
        <v>111.2</v>
      </c>
      <c r="BG28" s="321">
        <v>101.6</v>
      </c>
      <c r="BH28" s="127">
        <v>114.6</v>
      </c>
      <c r="BI28" s="321">
        <v>98.6</v>
      </c>
      <c r="BJ28" s="321">
        <v>94.3</v>
      </c>
      <c r="BK28" s="321">
        <v>99.4</v>
      </c>
      <c r="BL28" s="321">
        <v>95.9</v>
      </c>
      <c r="BM28" s="321">
        <v>116.3</v>
      </c>
      <c r="BN28" s="321">
        <v>123.3</v>
      </c>
      <c r="BO28" s="321">
        <v>127.8</v>
      </c>
      <c r="BP28" s="321">
        <v>140.2</v>
      </c>
      <c r="BQ28" s="127">
        <v>139.8</v>
      </c>
      <c r="BR28" s="192">
        <f t="shared" si="21"/>
        <v>1451.8</v>
      </c>
      <c r="BS28" s="192">
        <f t="shared" si="22"/>
        <v>359.5</v>
      </c>
      <c r="BT28" s="192">
        <f t="shared" si="23"/>
        <v>344.2</v>
      </c>
      <c r="BU28" s="192">
        <f t="shared" si="24"/>
        <v>336.6</v>
      </c>
      <c r="BV28" s="192">
        <f t="shared" si="25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f t="shared" si="26"/>
        <v>746</v>
      </c>
      <c r="CJ28" s="192">
        <f t="shared" si="27"/>
        <v>338.5</v>
      </c>
      <c r="CK28" s="192">
        <f t="shared" si="28"/>
        <v>294.4</v>
      </c>
      <c r="CL28" s="192">
        <f t="shared" si="29"/>
        <v>113.1</v>
      </c>
      <c r="CM28" s="192">
        <f t="shared" si="30"/>
        <v>0</v>
      </c>
      <c r="CN28" s="331">
        <v>104.1</v>
      </c>
      <c r="CO28" s="331">
        <v>117.6</v>
      </c>
      <c r="CP28" s="331">
        <v>116.8</v>
      </c>
      <c r="CQ28" s="331">
        <v>111.3</v>
      </c>
      <c r="CR28" s="335">
        <v>94</v>
      </c>
      <c r="CS28" s="335">
        <v>89.1</v>
      </c>
      <c r="CT28" s="331">
        <v>113.1</v>
      </c>
      <c r="CU28" s="127"/>
      <c r="CV28" s="127"/>
      <c r="CW28" s="127"/>
      <c r="CX28" s="127"/>
      <c r="CY28" s="127"/>
    </row>
    <row r="29" spans="1:103" ht="12.75">
      <c r="A29" s="276" t="s">
        <v>121</v>
      </c>
      <c r="B29" s="296">
        <f t="shared" si="31"/>
        <v>408</v>
      </c>
      <c r="C29" s="134">
        <f t="shared" si="19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18"/>
        <v>265</v>
      </c>
      <c r="BB29" s="192">
        <f t="shared" si="9"/>
        <v>49.6</v>
      </c>
      <c r="BC29" s="192">
        <f t="shared" si="10"/>
        <v>56.8</v>
      </c>
      <c r="BD29" s="192">
        <f t="shared" si="11"/>
        <v>75.6</v>
      </c>
      <c r="BE29" s="192">
        <f t="shared" si="12"/>
        <v>83</v>
      </c>
      <c r="BF29" s="127">
        <v>14.1</v>
      </c>
      <c r="BG29" s="321">
        <v>27.8</v>
      </c>
      <c r="BH29" s="127">
        <v>7.7</v>
      </c>
      <c r="BI29" s="321">
        <v>14</v>
      </c>
      <c r="BJ29" s="321">
        <v>18.6</v>
      </c>
      <c r="BK29" s="321">
        <v>24.2</v>
      </c>
      <c r="BL29" s="321">
        <v>19.1</v>
      </c>
      <c r="BM29" s="321">
        <v>28</v>
      </c>
      <c r="BN29" s="321">
        <v>28.5</v>
      </c>
      <c r="BO29" s="321">
        <v>12.5</v>
      </c>
      <c r="BP29" s="321">
        <v>45.6</v>
      </c>
      <c r="BQ29" s="127">
        <v>24.9</v>
      </c>
      <c r="BR29" s="192">
        <f t="shared" si="21"/>
        <v>217.9</v>
      </c>
      <c r="BS29" s="192">
        <f t="shared" si="22"/>
        <v>44</v>
      </c>
      <c r="BT29" s="192">
        <f t="shared" si="23"/>
        <v>55.3</v>
      </c>
      <c r="BU29" s="192">
        <f t="shared" si="24"/>
        <v>48.1</v>
      </c>
      <c r="BV29" s="192">
        <f t="shared" si="25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f t="shared" si="26"/>
        <v>109.9</v>
      </c>
      <c r="CJ29" s="192">
        <f t="shared" si="27"/>
        <v>42</v>
      </c>
      <c r="CK29" s="192">
        <f t="shared" si="28"/>
        <v>51.7</v>
      </c>
      <c r="CL29" s="192">
        <f t="shared" si="29"/>
        <v>16.2</v>
      </c>
      <c r="CM29" s="192">
        <f t="shared" si="30"/>
        <v>0</v>
      </c>
      <c r="CN29" s="331">
        <v>13.7</v>
      </c>
      <c r="CO29" s="331">
        <v>16.4</v>
      </c>
      <c r="CP29" s="331">
        <v>11.9</v>
      </c>
      <c r="CQ29" s="331">
        <v>17.3</v>
      </c>
      <c r="CR29" s="335">
        <v>19.2</v>
      </c>
      <c r="CS29" s="335">
        <v>15.2</v>
      </c>
      <c r="CT29" s="331">
        <v>16.2</v>
      </c>
      <c r="CU29" s="127"/>
      <c r="CV29" s="127"/>
      <c r="CW29" s="127"/>
      <c r="CX29" s="127"/>
      <c r="CY29" s="127"/>
    </row>
    <row r="30" spans="1:103" ht="12.75">
      <c r="A30" s="276" t="s">
        <v>122</v>
      </c>
      <c r="B30" s="296">
        <f t="shared" si="31"/>
        <v>746.8</v>
      </c>
      <c r="C30" s="134">
        <f t="shared" si="19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18"/>
        <v>1210.7</v>
      </c>
      <c r="BB30" s="192">
        <f t="shared" si="9"/>
        <v>271.4</v>
      </c>
      <c r="BC30" s="192">
        <f t="shared" si="10"/>
        <v>286.2</v>
      </c>
      <c r="BD30" s="192">
        <f t="shared" si="11"/>
        <v>319.7</v>
      </c>
      <c r="BE30" s="192">
        <f t="shared" si="12"/>
        <v>333.4</v>
      </c>
      <c r="BF30" s="127">
        <v>92</v>
      </c>
      <c r="BG30" s="321">
        <v>94.6</v>
      </c>
      <c r="BH30" s="127">
        <v>84.8</v>
      </c>
      <c r="BI30" s="321">
        <v>91.7</v>
      </c>
      <c r="BJ30" s="321">
        <v>105.7</v>
      </c>
      <c r="BK30" s="321">
        <v>88.8</v>
      </c>
      <c r="BL30" s="321">
        <v>112.1</v>
      </c>
      <c r="BM30" s="321">
        <v>118.9</v>
      </c>
      <c r="BN30" s="321">
        <v>88.7</v>
      </c>
      <c r="BO30" s="321">
        <v>112.5</v>
      </c>
      <c r="BP30" s="321">
        <v>108.4</v>
      </c>
      <c r="BQ30" s="127">
        <v>112.5</v>
      </c>
      <c r="BR30" s="192">
        <f t="shared" si="21"/>
        <v>950.4</v>
      </c>
      <c r="BS30" s="192">
        <f t="shared" si="22"/>
        <v>263.4</v>
      </c>
      <c r="BT30" s="192">
        <f t="shared" si="23"/>
        <v>233.3</v>
      </c>
      <c r="BU30" s="192">
        <f t="shared" si="24"/>
        <v>252.7</v>
      </c>
      <c r="BV30" s="192">
        <f t="shared" si="25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f t="shared" si="26"/>
        <v>701.3</v>
      </c>
      <c r="CJ30" s="192">
        <f t="shared" si="27"/>
        <v>288.6</v>
      </c>
      <c r="CK30" s="192">
        <f t="shared" si="28"/>
        <v>289.2</v>
      </c>
      <c r="CL30" s="192">
        <f t="shared" si="29"/>
        <v>123.5</v>
      </c>
      <c r="CM30" s="192">
        <f t="shared" si="30"/>
        <v>0</v>
      </c>
      <c r="CN30" s="331">
        <v>101.4</v>
      </c>
      <c r="CO30" s="331">
        <v>95.1</v>
      </c>
      <c r="CP30" s="331">
        <v>92.1</v>
      </c>
      <c r="CQ30" s="331">
        <v>107.1</v>
      </c>
      <c r="CR30" s="335">
        <v>93.2</v>
      </c>
      <c r="CS30" s="335">
        <v>88.9</v>
      </c>
      <c r="CT30" s="331">
        <v>123.5</v>
      </c>
      <c r="CU30" s="127"/>
      <c r="CV30" s="127"/>
      <c r="CW30" s="127"/>
      <c r="CX30" s="127"/>
      <c r="CY30" s="127"/>
    </row>
    <row r="31" spans="1:103" ht="12.75">
      <c r="A31" s="276" t="s">
        <v>123</v>
      </c>
      <c r="B31" s="296">
        <f t="shared" si="31"/>
        <v>1318.6</v>
      </c>
      <c r="C31" s="134">
        <f t="shared" si="19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9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18"/>
        <v>1547.3</v>
      </c>
      <c r="BB31" s="192">
        <f t="shared" si="9"/>
        <v>301.8</v>
      </c>
      <c r="BC31" s="192">
        <f t="shared" si="10"/>
        <v>301.8</v>
      </c>
      <c r="BD31" s="192">
        <f t="shared" si="11"/>
        <v>425.8</v>
      </c>
      <c r="BE31" s="192">
        <f t="shared" si="12"/>
        <v>517.9</v>
      </c>
      <c r="BF31" s="127">
        <v>82.1</v>
      </c>
      <c r="BG31" s="321">
        <v>101.1</v>
      </c>
      <c r="BH31" s="127">
        <v>118.6</v>
      </c>
      <c r="BI31" s="321">
        <v>97.7</v>
      </c>
      <c r="BJ31" s="321">
        <v>92.8</v>
      </c>
      <c r="BK31" s="321">
        <v>111.3</v>
      </c>
      <c r="BL31" s="321">
        <v>135.9</v>
      </c>
      <c r="BM31" s="321">
        <v>148.3</v>
      </c>
      <c r="BN31" s="321">
        <v>141.6</v>
      </c>
      <c r="BO31" s="321">
        <v>165.2</v>
      </c>
      <c r="BP31" s="321">
        <v>166.2</v>
      </c>
      <c r="BQ31" s="127">
        <v>186.5</v>
      </c>
      <c r="BR31" s="192">
        <f t="shared" si="21"/>
        <v>2053.8</v>
      </c>
      <c r="BS31" s="192">
        <f t="shared" si="22"/>
        <v>457.9</v>
      </c>
      <c r="BT31" s="192">
        <f t="shared" si="23"/>
        <v>465.8</v>
      </c>
      <c r="BU31" s="192">
        <f t="shared" si="24"/>
        <v>515.6</v>
      </c>
      <c r="BV31" s="192">
        <f t="shared" si="25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f t="shared" si="26"/>
        <v>1098.2</v>
      </c>
      <c r="CJ31" s="192">
        <f t="shared" si="27"/>
        <v>434</v>
      </c>
      <c r="CK31" s="192">
        <f t="shared" si="28"/>
        <v>500.7</v>
      </c>
      <c r="CL31" s="192">
        <f t="shared" si="29"/>
        <v>163.5</v>
      </c>
      <c r="CM31" s="192">
        <f t="shared" si="30"/>
        <v>0</v>
      </c>
      <c r="CN31" s="331">
        <v>128.8</v>
      </c>
      <c r="CO31" s="331">
        <v>145.5</v>
      </c>
      <c r="CP31" s="331">
        <v>159.7</v>
      </c>
      <c r="CQ31" s="331">
        <v>179.2</v>
      </c>
      <c r="CR31" s="335">
        <v>149.2</v>
      </c>
      <c r="CS31" s="335">
        <v>172.3</v>
      </c>
      <c r="CT31" s="331">
        <v>163.5</v>
      </c>
      <c r="CU31" s="127"/>
      <c r="CV31" s="127"/>
      <c r="CW31" s="127"/>
      <c r="CX31" s="127"/>
      <c r="CY31" s="127"/>
    </row>
    <row r="32" spans="1:103" ht="12.75">
      <c r="A32" s="276"/>
      <c r="B32" s="296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8"/>
      <c r="R32" s="308"/>
      <c r="S32" s="299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>
        <f t="shared" si="8"/>
        <v>0</v>
      </c>
      <c r="AM32" s="123">
        <f t="shared" si="17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9"/>
      <c r="BM32" s="123"/>
      <c r="BN32" s="123"/>
      <c r="BO32" s="319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192"/>
      <c r="CK32" s="192"/>
      <c r="CL32" s="192"/>
      <c r="CM32" s="192"/>
      <c r="CN32" s="329"/>
      <c r="CO32" s="329"/>
      <c r="CP32" s="329"/>
      <c r="CQ32" s="329"/>
      <c r="CR32" s="330"/>
      <c r="CS32" s="330"/>
      <c r="CT32" s="329"/>
      <c r="CU32" s="123"/>
      <c r="CV32" s="123"/>
      <c r="CW32" s="123"/>
      <c r="CX32" s="123"/>
      <c r="CY32" s="123"/>
    </row>
    <row r="33" spans="1:103" s="325" customFormat="1" ht="12.75">
      <c r="A33" s="275" t="s">
        <v>124</v>
      </c>
      <c r="B33" s="296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79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9">
        <v>2621.6</v>
      </c>
      <c r="R33" s="125">
        <f>3665.6-176.5</f>
        <v>3489.1</v>
      </c>
      <c r="S33" s="303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79">
        <v>4013.4</v>
      </c>
      <c r="Y33" s="279">
        <v>3967.6</v>
      </c>
      <c r="Z33" s="279">
        <v>3254.1</v>
      </c>
      <c r="AA33" s="279">
        <v>2181.5</v>
      </c>
      <c r="AB33" s="279">
        <v>1499.7</v>
      </c>
      <c r="AC33" s="279">
        <v>1472.7</v>
      </c>
      <c r="AD33" s="279">
        <v>1583.6</v>
      </c>
      <c r="AE33" s="279">
        <v>1553.7</v>
      </c>
      <c r="AF33" s="279">
        <v>1634.9</v>
      </c>
      <c r="AG33" s="279">
        <v>2098.2</v>
      </c>
      <c r="AH33" s="279">
        <v>3266.8</v>
      </c>
      <c r="AI33" s="279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18"/>
        <v>34900.7</v>
      </c>
      <c r="BB33" s="257">
        <f t="shared" si="9"/>
        <v>12504.5</v>
      </c>
      <c r="BC33" s="257">
        <f t="shared" si="10"/>
        <v>6130</v>
      </c>
      <c r="BD33" s="257">
        <f t="shared" si="11"/>
        <v>6260.3</v>
      </c>
      <c r="BE33" s="257">
        <f t="shared" si="12"/>
        <v>10005.9</v>
      </c>
      <c r="BF33" s="123">
        <v>4415.3</v>
      </c>
      <c r="BG33" s="131">
        <f>SUM(BG34:BG37)</f>
        <v>4232.4</v>
      </c>
      <c r="BH33" s="123">
        <v>3856.8</v>
      </c>
      <c r="BI33" s="324">
        <v>2520</v>
      </c>
      <c r="BJ33" s="324">
        <v>1758.4</v>
      </c>
      <c r="BK33" s="324">
        <v>1851.6</v>
      </c>
      <c r="BL33" s="324">
        <v>2278.9</v>
      </c>
      <c r="BM33" s="324">
        <v>2064.7</v>
      </c>
      <c r="BN33" s="324">
        <v>1916.7</v>
      </c>
      <c r="BO33" s="324">
        <v>2387.2</v>
      </c>
      <c r="BP33" s="324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f>SUM(CJ33:CM33)</f>
        <v>21906.6</v>
      </c>
      <c r="CJ33" s="257">
        <f>SUM(CN33:CP33)</f>
        <v>13269.8</v>
      </c>
      <c r="CK33" s="257">
        <f>SUM(CQ33:CS33)</f>
        <v>6546.3</v>
      </c>
      <c r="CL33" s="257">
        <f>SUM(CT33:CV33)</f>
        <v>2090.5</v>
      </c>
      <c r="CM33" s="257">
        <f>SUM(CW33:CY33)</f>
        <v>0</v>
      </c>
      <c r="CN33" s="329">
        <v>4982.5</v>
      </c>
      <c r="CO33" s="329">
        <v>4577.9</v>
      </c>
      <c r="CP33" s="329">
        <v>3709.4</v>
      </c>
      <c r="CQ33" s="329">
        <v>2463.7</v>
      </c>
      <c r="CR33" s="330">
        <v>2082.9</v>
      </c>
      <c r="CS33" s="330">
        <v>1999.7</v>
      </c>
      <c r="CT33" s="330">
        <v>2090.5</v>
      </c>
      <c r="CU33" s="123"/>
      <c r="CV33" s="123"/>
      <c r="CW33" s="123"/>
      <c r="CX33" s="123"/>
      <c r="CY33" s="123"/>
    </row>
    <row r="34" spans="1:103" ht="12.75">
      <c r="A34" s="276" t="s">
        <v>125</v>
      </c>
      <c r="B34" s="296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78">
        <v>2124.3</v>
      </c>
      <c r="H34" s="280">
        <v>2029</v>
      </c>
      <c r="I34" s="278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4">
        <v>1017</v>
      </c>
      <c r="P34" s="134">
        <v>1247.1</v>
      </c>
      <c r="Q34" s="280">
        <v>1892.7</v>
      </c>
      <c r="R34" s="134">
        <v>2493.9</v>
      </c>
      <c r="S34" s="300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78">
        <v>2801.2</v>
      </c>
      <c r="Y34" s="280">
        <v>2970.5</v>
      </c>
      <c r="Z34" s="278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4">
        <v>1461.4</v>
      </c>
      <c r="AG34" s="134">
        <v>1835.2</v>
      </c>
      <c r="AH34" s="280">
        <v>2632.4</v>
      </c>
      <c r="AI34" s="280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80">
        <v>3372</v>
      </c>
      <c r="AP34" s="280">
        <v>2755.7</v>
      </c>
      <c r="AQ34" s="280">
        <v>2297.3</v>
      </c>
      <c r="AR34" s="280">
        <v>1666.8</v>
      </c>
      <c r="AS34" s="280">
        <v>1381.8</v>
      </c>
      <c r="AT34" s="280">
        <v>1395.5</v>
      </c>
      <c r="AU34" s="280">
        <v>1428.8</v>
      </c>
      <c r="AV34" s="280">
        <v>1499.1</v>
      </c>
      <c r="AW34" s="280">
        <v>1411.3</v>
      </c>
      <c r="AX34" s="280">
        <v>1962.3</v>
      </c>
      <c r="AY34" s="280">
        <v>2763</v>
      </c>
      <c r="AZ34" s="280">
        <v>3099.4</v>
      </c>
      <c r="BA34" s="192">
        <f t="shared" si="18"/>
        <v>27524.8</v>
      </c>
      <c r="BB34" s="192">
        <f t="shared" si="9"/>
        <v>8960.4</v>
      </c>
      <c r="BC34" s="192">
        <f t="shared" si="10"/>
        <v>5099.7</v>
      </c>
      <c r="BD34" s="192">
        <f t="shared" si="11"/>
        <v>5618.3</v>
      </c>
      <c r="BE34" s="192">
        <f t="shared" si="12"/>
        <v>7846.4</v>
      </c>
      <c r="BF34" s="280">
        <v>3154.4</v>
      </c>
      <c r="BG34" s="321">
        <v>2967</v>
      </c>
      <c r="BH34" s="280">
        <v>2839</v>
      </c>
      <c r="BI34" s="321">
        <v>1935</v>
      </c>
      <c r="BJ34" s="321">
        <v>1491.4</v>
      </c>
      <c r="BK34" s="321">
        <v>1673.3</v>
      </c>
      <c r="BL34" s="321">
        <v>2074.7</v>
      </c>
      <c r="BM34" s="321">
        <v>1850.1</v>
      </c>
      <c r="BN34" s="321">
        <v>1693.5</v>
      </c>
      <c r="BO34" s="321">
        <v>2079.5</v>
      </c>
      <c r="BP34" s="321">
        <v>2504.8</v>
      </c>
      <c r="BQ34" s="280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80">
        <v>3761.6</v>
      </c>
      <c r="BX34" s="280">
        <v>3499.8</v>
      </c>
      <c r="BY34" s="280">
        <v>2715.2</v>
      </c>
      <c r="BZ34" s="280">
        <v>1930.9</v>
      </c>
      <c r="CA34" s="280">
        <v>1611.7</v>
      </c>
      <c r="CB34" s="280">
        <v>1656.9</v>
      </c>
      <c r="CC34" s="280">
        <v>1990.1</v>
      </c>
      <c r="CD34" s="280">
        <v>1845.5</v>
      </c>
      <c r="CE34" s="280">
        <v>1601.4</v>
      </c>
      <c r="CF34" s="280">
        <v>2127.2</v>
      </c>
      <c r="CG34" s="280">
        <v>3132.4</v>
      </c>
      <c r="CH34" s="280">
        <v>3762.8</v>
      </c>
      <c r="CI34" s="192">
        <f>SUM(CJ34:CM34)</f>
        <v>16967.6</v>
      </c>
      <c r="CJ34" s="192">
        <f>SUM(CN34:CP34)</f>
        <v>9731.8</v>
      </c>
      <c r="CK34" s="192">
        <f>SUM(CQ34:CS34)</f>
        <v>5504.3</v>
      </c>
      <c r="CL34" s="192">
        <f>SUM(CT34:CV34)</f>
        <v>1731.5</v>
      </c>
      <c r="CM34" s="192">
        <f>SUM(CW34:CY34)</f>
        <v>0</v>
      </c>
      <c r="CN34" s="336">
        <v>3586.6</v>
      </c>
      <c r="CO34" s="336">
        <v>3231</v>
      </c>
      <c r="CP34" s="336">
        <v>2914.2</v>
      </c>
      <c r="CQ34" s="336">
        <v>2085</v>
      </c>
      <c r="CR34" s="335">
        <v>1765.2</v>
      </c>
      <c r="CS34" s="335">
        <v>1654.1</v>
      </c>
      <c r="CT34" s="335">
        <v>1731.5</v>
      </c>
      <c r="CU34" s="280"/>
      <c r="CV34" s="280"/>
      <c r="CW34" s="280"/>
      <c r="CX34" s="280"/>
      <c r="CY34" s="280"/>
    </row>
    <row r="35" spans="1:103" ht="12.75">
      <c r="A35" s="276" t="s">
        <v>134</v>
      </c>
      <c r="B35" s="296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1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0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80">
        <v>525.3</v>
      </c>
      <c r="AP35" s="280">
        <v>673</v>
      </c>
      <c r="AQ35" s="280">
        <v>596.4</v>
      </c>
      <c r="AR35" s="280">
        <v>259.4</v>
      </c>
      <c r="AS35" s="280">
        <v>177.9</v>
      </c>
      <c r="AT35" s="280">
        <v>160.5</v>
      </c>
      <c r="AU35" s="280">
        <v>154.2</v>
      </c>
      <c r="AV35" s="280">
        <v>149.6</v>
      </c>
      <c r="AW35" s="280">
        <v>146.3</v>
      </c>
      <c r="AX35" s="280">
        <v>135.5</v>
      </c>
      <c r="AY35" s="280">
        <v>229.7</v>
      </c>
      <c r="AZ35" s="280">
        <v>407.6</v>
      </c>
      <c r="BA35" s="192">
        <f t="shared" si="18"/>
        <v>3694.9</v>
      </c>
      <c r="BB35" s="192">
        <f t="shared" si="9"/>
        <v>1611.4</v>
      </c>
      <c r="BC35" s="192">
        <f t="shared" si="10"/>
        <v>780</v>
      </c>
      <c r="BD35" s="192">
        <f t="shared" si="11"/>
        <v>447.5</v>
      </c>
      <c r="BE35" s="192">
        <f t="shared" si="12"/>
        <v>856</v>
      </c>
      <c r="BF35" s="280">
        <v>533.8</v>
      </c>
      <c r="BG35" s="321">
        <v>611.7</v>
      </c>
      <c r="BH35" s="280">
        <v>465.9</v>
      </c>
      <c r="BI35" s="321">
        <v>429.8</v>
      </c>
      <c r="BJ35" s="321">
        <v>205.7</v>
      </c>
      <c r="BK35" s="321">
        <v>144.5</v>
      </c>
      <c r="BL35" s="321">
        <v>141.2</v>
      </c>
      <c r="BM35" s="321">
        <v>150.4</v>
      </c>
      <c r="BN35" s="321">
        <v>155.9</v>
      </c>
      <c r="BO35" s="321">
        <v>159.4</v>
      </c>
      <c r="BP35" s="321">
        <v>240.9</v>
      </c>
      <c r="BQ35" s="280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80">
        <v>624.3</v>
      </c>
      <c r="BX35" s="280">
        <v>535.6</v>
      </c>
      <c r="BY35" s="280">
        <v>375.6</v>
      </c>
      <c r="BZ35" s="280">
        <v>251</v>
      </c>
      <c r="CA35" s="280">
        <v>278.4</v>
      </c>
      <c r="CB35" s="280">
        <v>251.6</v>
      </c>
      <c r="CC35" s="280">
        <v>262</v>
      </c>
      <c r="CD35" s="280">
        <v>340.4</v>
      </c>
      <c r="CE35" s="280">
        <v>385.2</v>
      </c>
      <c r="CF35" s="280">
        <v>441.5</v>
      </c>
      <c r="CG35" s="280">
        <v>566.8</v>
      </c>
      <c r="CH35" s="280">
        <v>721.5</v>
      </c>
      <c r="CI35" s="192">
        <f>SUM(CJ35:CM35)</f>
        <v>2993.9</v>
      </c>
      <c r="CJ35" s="192">
        <f>SUM(CN35:CP35)</f>
        <v>1805.1</v>
      </c>
      <c r="CK35" s="192">
        <f>SUM(CQ35:CS35)</f>
        <v>892.2</v>
      </c>
      <c r="CL35" s="192">
        <f>SUM(CT35:CV35)</f>
        <v>296.6</v>
      </c>
      <c r="CM35" s="192">
        <f>SUM(CW35:CY35)</f>
        <v>0</v>
      </c>
      <c r="CN35" s="336">
        <v>698.5</v>
      </c>
      <c r="CO35" s="336">
        <v>653.4</v>
      </c>
      <c r="CP35" s="336">
        <v>453.2</v>
      </c>
      <c r="CQ35" s="336">
        <v>306.7</v>
      </c>
      <c r="CR35" s="335">
        <v>293.1</v>
      </c>
      <c r="CS35" s="335">
        <v>292.4</v>
      </c>
      <c r="CT35" s="335">
        <v>296.6</v>
      </c>
      <c r="CU35" s="280"/>
      <c r="CV35" s="280"/>
      <c r="CW35" s="280"/>
      <c r="CX35" s="280"/>
      <c r="CY35" s="280"/>
    </row>
    <row r="36" spans="1:103" ht="12.75">
      <c r="A36" s="276" t="s">
        <v>126</v>
      </c>
      <c r="B36" s="296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1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0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80">
        <v>807.6</v>
      </c>
      <c r="AP36" s="280">
        <v>638.7</v>
      </c>
      <c r="AQ36" s="280">
        <v>349.9</v>
      </c>
      <c r="AR36" s="280">
        <v>76.4</v>
      </c>
      <c r="AS36" s="280">
        <v>42</v>
      </c>
      <c r="AT36" s="280">
        <v>45.6</v>
      </c>
      <c r="AU36" s="280">
        <v>63.2</v>
      </c>
      <c r="AV36" s="280">
        <v>64.8</v>
      </c>
      <c r="AW36" s="280">
        <v>66.5</v>
      </c>
      <c r="AX36" s="280">
        <v>176</v>
      </c>
      <c r="AY36" s="280">
        <v>613.5</v>
      </c>
      <c r="AZ36" s="280">
        <v>646.4</v>
      </c>
      <c r="BA36" s="192">
        <f t="shared" si="18"/>
        <v>3681</v>
      </c>
      <c r="BB36" s="192">
        <f t="shared" si="9"/>
        <v>1932.7</v>
      </c>
      <c r="BC36" s="192">
        <f t="shared" si="10"/>
        <v>250.4</v>
      </c>
      <c r="BD36" s="192">
        <f t="shared" si="11"/>
        <v>194.4</v>
      </c>
      <c r="BE36" s="192">
        <f t="shared" si="12"/>
        <v>1303.5</v>
      </c>
      <c r="BF36" s="280">
        <v>727.1</v>
      </c>
      <c r="BG36" s="321">
        <v>653.7</v>
      </c>
      <c r="BH36" s="280">
        <v>551.9</v>
      </c>
      <c r="BI36" s="321">
        <v>155.2</v>
      </c>
      <c r="BJ36" s="321">
        <v>61.3</v>
      </c>
      <c r="BK36" s="321">
        <v>33.9</v>
      </c>
      <c r="BL36" s="321">
        <v>62.9</v>
      </c>
      <c r="BM36" s="321">
        <v>64.2</v>
      </c>
      <c r="BN36" s="321">
        <v>67.3</v>
      </c>
      <c r="BO36" s="321">
        <v>148.3</v>
      </c>
      <c r="BP36" s="321">
        <v>435.3</v>
      </c>
      <c r="BQ36" s="280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80">
        <v>790.9</v>
      </c>
      <c r="BX36" s="280">
        <v>661.9</v>
      </c>
      <c r="BY36" s="280">
        <v>374</v>
      </c>
      <c r="BZ36" s="280">
        <v>76.3</v>
      </c>
      <c r="CA36" s="280">
        <v>59.8</v>
      </c>
      <c r="CB36" s="280">
        <v>25.5</v>
      </c>
      <c r="CC36" s="280">
        <v>63.6</v>
      </c>
      <c r="CD36" s="280">
        <v>64.8</v>
      </c>
      <c r="CE36" s="280">
        <v>66.2</v>
      </c>
      <c r="CF36" s="280">
        <v>135.2</v>
      </c>
      <c r="CG36" s="280">
        <v>626.1</v>
      </c>
      <c r="CH36" s="280">
        <v>723.9</v>
      </c>
      <c r="CI36" s="192">
        <f>SUM(CJ36:CM36)</f>
        <v>1945.1</v>
      </c>
      <c r="CJ36" s="192">
        <f>SUM(CN36:CP36)</f>
        <v>1732.9</v>
      </c>
      <c r="CK36" s="192">
        <f>SUM(CQ36:CS36)</f>
        <v>149.9</v>
      </c>
      <c r="CL36" s="192">
        <f>SUM(CT36:CV36)</f>
        <v>62.3</v>
      </c>
      <c r="CM36" s="192">
        <f>SUM(CW36:CY36)</f>
        <v>0</v>
      </c>
      <c r="CN36" s="336">
        <v>697.4</v>
      </c>
      <c r="CO36" s="336">
        <v>693.5</v>
      </c>
      <c r="CP36" s="336">
        <v>342</v>
      </c>
      <c r="CQ36" s="336">
        <v>72</v>
      </c>
      <c r="CR36" s="335">
        <v>24.7</v>
      </c>
      <c r="CS36" s="335">
        <v>53.2</v>
      </c>
      <c r="CT36" s="335">
        <v>62.3</v>
      </c>
      <c r="CU36" s="280"/>
      <c r="CV36" s="280"/>
      <c r="CW36" s="280"/>
      <c r="CX36" s="280"/>
      <c r="CY36" s="280"/>
    </row>
    <row r="37" spans="1:103" ht="12.75">
      <c r="A37" s="277"/>
      <c r="B37" s="296"/>
      <c r="C37" s="123"/>
      <c r="D37" s="134"/>
      <c r="E37" s="123"/>
      <c r="F37" s="12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34"/>
      <c r="AK37" s="123"/>
      <c r="AL37" s="123">
        <f t="shared" si="8"/>
        <v>0</v>
      </c>
      <c r="AM37" s="123">
        <f t="shared" si="17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92"/>
      <c r="BB37" s="192"/>
      <c r="BC37" s="192"/>
      <c r="BD37" s="192"/>
      <c r="BE37" s="192"/>
      <c r="BF37" s="123"/>
      <c r="BG37" s="123"/>
      <c r="BH37" s="123"/>
      <c r="BI37" s="123"/>
      <c r="BJ37" s="123"/>
      <c r="BK37" s="123"/>
      <c r="BL37" s="319"/>
      <c r="BM37" s="123"/>
      <c r="BN37" s="123"/>
      <c r="BO37" s="319"/>
      <c r="BP37" s="123"/>
      <c r="BQ37" s="123"/>
      <c r="BR37" s="192"/>
      <c r="BS37" s="192"/>
      <c r="BT37" s="192"/>
      <c r="BU37" s="192"/>
      <c r="BV37" s="19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92"/>
      <c r="CJ37" s="192"/>
      <c r="CK37" s="192"/>
      <c r="CL37" s="192"/>
      <c r="CM37" s="192"/>
      <c r="CN37" s="329"/>
      <c r="CO37" s="329"/>
      <c r="CP37" s="329"/>
      <c r="CQ37" s="329"/>
      <c r="CR37" s="330"/>
      <c r="CS37" s="330"/>
      <c r="CT37" s="329"/>
      <c r="CU37" s="123"/>
      <c r="CV37" s="123"/>
      <c r="CW37" s="123"/>
      <c r="CX37" s="123"/>
      <c r="CY37" s="123"/>
    </row>
    <row r="38" spans="1:103" s="325" customFormat="1" ht="12.75">
      <c r="A38" s="275" t="s">
        <v>127</v>
      </c>
      <c r="B38" s="296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4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18"/>
        <v>1843.5</v>
      </c>
      <c r="BB38" s="257">
        <f t="shared" si="9"/>
        <v>440.9</v>
      </c>
      <c r="BC38" s="257">
        <f t="shared" si="10"/>
        <v>439.5</v>
      </c>
      <c r="BD38" s="257">
        <f t="shared" si="11"/>
        <v>473.7</v>
      </c>
      <c r="BE38" s="257">
        <f t="shared" si="12"/>
        <v>489.4</v>
      </c>
      <c r="BF38" s="123">
        <v>143</v>
      </c>
      <c r="BG38" s="131">
        <f>SUM(BG39:BG42)</f>
        <v>144</v>
      </c>
      <c r="BH38" s="324">
        <v>153.9</v>
      </c>
      <c r="BI38" s="324">
        <v>147.5</v>
      </c>
      <c r="BJ38" s="324">
        <v>144.8</v>
      </c>
      <c r="BK38" s="324">
        <v>147.2</v>
      </c>
      <c r="BL38" s="324">
        <v>155.4</v>
      </c>
      <c r="BM38" s="324">
        <v>159</v>
      </c>
      <c r="BN38" s="324">
        <v>159.3</v>
      </c>
      <c r="BO38" s="324">
        <v>153.9</v>
      </c>
      <c r="BP38" s="324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f>SUM(CJ38:CM38)</f>
        <v>1577.8</v>
      </c>
      <c r="CJ38" s="257">
        <f>SUM(CN38:CP38)</f>
        <v>658.2</v>
      </c>
      <c r="CK38" s="257">
        <f>SUM(CQ38:CS38)</f>
        <v>686.1</v>
      </c>
      <c r="CL38" s="257">
        <f>SUM(CT38:CV38)</f>
        <v>233.5</v>
      </c>
      <c r="CM38" s="257">
        <f>SUM(CW38:CY38)</f>
        <v>0</v>
      </c>
      <c r="CN38" s="329">
        <v>207.7</v>
      </c>
      <c r="CO38" s="329">
        <v>218.3</v>
      </c>
      <c r="CP38" s="329">
        <v>232.2</v>
      </c>
      <c r="CQ38" s="330">
        <v>242.3</v>
      </c>
      <c r="CR38" s="330">
        <v>213.4</v>
      </c>
      <c r="CS38" s="330">
        <v>230.4</v>
      </c>
      <c r="CT38" s="329">
        <v>233.5</v>
      </c>
      <c r="CU38" s="123"/>
      <c r="CV38" s="123"/>
      <c r="CW38" s="123"/>
      <c r="CX38" s="123"/>
      <c r="CY38" s="123"/>
    </row>
    <row r="39" spans="1:103" ht="12.75">
      <c r="A39" s="276" t="s">
        <v>128</v>
      </c>
      <c r="B39" s="296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18"/>
        <v>1340.3</v>
      </c>
      <c r="BB39" s="192">
        <f t="shared" si="9"/>
        <v>325.7</v>
      </c>
      <c r="BC39" s="192">
        <f t="shared" si="10"/>
        <v>318.6</v>
      </c>
      <c r="BD39" s="192">
        <f t="shared" si="11"/>
        <v>351.1</v>
      </c>
      <c r="BE39" s="192">
        <f t="shared" si="12"/>
        <v>344.9</v>
      </c>
      <c r="BF39" s="43">
        <v>108.3</v>
      </c>
      <c r="BG39" s="321">
        <v>107.7</v>
      </c>
      <c r="BH39" s="321">
        <v>109.7</v>
      </c>
      <c r="BI39" s="321">
        <v>107.7</v>
      </c>
      <c r="BJ39" s="321">
        <v>104.5</v>
      </c>
      <c r="BK39" s="321">
        <v>106.4</v>
      </c>
      <c r="BL39" s="321">
        <v>115.1</v>
      </c>
      <c r="BM39" s="321">
        <v>117.2</v>
      </c>
      <c r="BN39" s="321">
        <v>118.8</v>
      </c>
      <c r="BO39" s="321">
        <v>114.2</v>
      </c>
      <c r="BP39" s="321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f>SUM(CJ39:CM39)</f>
        <v>871.1</v>
      </c>
      <c r="CJ39" s="192">
        <f>SUM(CN39:CP39)</f>
        <v>355.3</v>
      </c>
      <c r="CK39" s="192">
        <f>SUM(CQ39:CS39)</f>
        <v>377.3</v>
      </c>
      <c r="CL39" s="192">
        <f>SUM(CT39:CV39)</f>
        <v>138.5</v>
      </c>
      <c r="CM39" s="192">
        <f>SUM(CW39:CY39)</f>
        <v>0</v>
      </c>
      <c r="CN39" s="337">
        <v>116.5</v>
      </c>
      <c r="CO39" s="337">
        <v>120.7</v>
      </c>
      <c r="CP39" s="337">
        <v>118.1</v>
      </c>
      <c r="CQ39" s="335">
        <v>120.7</v>
      </c>
      <c r="CR39" s="335">
        <v>115.3</v>
      </c>
      <c r="CS39" s="335">
        <v>141.3</v>
      </c>
      <c r="CT39" s="350">
        <v>138.5</v>
      </c>
      <c r="CU39" s="3"/>
      <c r="CV39" s="3"/>
      <c r="CW39" s="3"/>
      <c r="CX39" s="3"/>
      <c r="CY39" s="3"/>
    </row>
    <row r="40" spans="1:103" ht="12.75">
      <c r="A40" s="276" t="s">
        <v>133</v>
      </c>
      <c r="B40" s="296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18"/>
        <v>1.1</v>
      </c>
      <c r="BB40" s="192">
        <f t="shared" si="9"/>
        <v>0.3</v>
      </c>
      <c r="BC40" s="192">
        <f t="shared" si="10"/>
        <v>0.3</v>
      </c>
      <c r="BD40" s="192">
        <f t="shared" si="11"/>
        <v>0.3</v>
      </c>
      <c r="BE40" s="192">
        <f t="shared" si="12"/>
        <v>0.2</v>
      </c>
      <c r="BF40" s="43">
        <v>0.1</v>
      </c>
      <c r="BG40" s="321">
        <v>0.1</v>
      </c>
      <c r="BH40" s="321">
        <v>0.1</v>
      </c>
      <c r="BI40" s="321">
        <v>0.1</v>
      </c>
      <c r="BJ40" s="321">
        <v>0.1</v>
      </c>
      <c r="BK40" s="321">
        <v>0.1</v>
      </c>
      <c r="BL40" s="321">
        <v>0.1</v>
      </c>
      <c r="BM40" s="321">
        <v>0.1</v>
      </c>
      <c r="BN40" s="321">
        <v>0.1</v>
      </c>
      <c r="BO40" s="321">
        <v>0.1</v>
      </c>
      <c r="BP40" s="321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f>SUM(CJ40:CM40)</f>
        <v>1.5</v>
      </c>
      <c r="CJ40" s="192">
        <f>SUM(CN40:CP40)</f>
        <v>0.7</v>
      </c>
      <c r="CK40" s="192">
        <f>SUM(CQ40:CS40)</f>
        <v>0.6</v>
      </c>
      <c r="CL40" s="192">
        <f>SUM(CT40:CV40)</f>
        <v>0.2</v>
      </c>
      <c r="CM40" s="192">
        <f>SUM(CW40:CY40)</f>
        <v>0</v>
      </c>
      <c r="CN40" s="337">
        <v>0.2</v>
      </c>
      <c r="CO40" s="337">
        <v>0.3</v>
      </c>
      <c r="CP40" s="337">
        <v>0.2</v>
      </c>
      <c r="CQ40" s="335">
        <v>0.2</v>
      </c>
      <c r="CR40" s="335">
        <v>0.2</v>
      </c>
      <c r="CS40" s="335">
        <v>0.2</v>
      </c>
      <c r="CT40" s="350">
        <v>0.2</v>
      </c>
      <c r="CU40" s="3"/>
      <c r="CV40" s="3"/>
      <c r="CW40" s="3"/>
      <c r="CX40" s="3"/>
      <c r="CY40" s="3"/>
    </row>
    <row r="41" spans="1:103" ht="12.75">
      <c r="A41" s="276" t="s">
        <v>129</v>
      </c>
      <c r="B41" s="296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18"/>
        <v>158.9</v>
      </c>
      <c r="BB41" s="192">
        <f t="shared" si="9"/>
        <v>27.8</v>
      </c>
      <c r="BC41" s="192">
        <f t="shared" si="10"/>
        <v>42.8</v>
      </c>
      <c r="BD41" s="192">
        <f t="shared" si="11"/>
        <v>42.2</v>
      </c>
      <c r="BE41" s="192">
        <f t="shared" si="12"/>
        <v>46.1</v>
      </c>
      <c r="BF41" s="43">
        <v>6.9</v>
      </c>
      <c r="BG41" s="321">
        <v>8.3</v>
      </c>
      <c r="BH41" s="321">
        <v>12.6</v>
      </c>
      <c r="BI41" s="321">
        <v>14.3</v>
      </c>
      <c r="BJ41" s="321">
        <v>14</v>
      </c>
      <c r="BK41" s="321">
        <v>14.5</v>
      </c>
      <c r="BL41" s="321">
        <v>12.6</v>
      </c>
      <c r="BM41" s="321">
        <v>13.9</v>
      </c>
      <c r="BN41" s="321">
        <v>15.7</v>
      </c>
      <c r="BO41" s="321">
        <v>14.3</v>
      </c>
      <c r="BP41" s="321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f>SUM(CJ41:CM41)</f>
        <v>479.9</v>
      </c>
      <c r="CJ41" s="192">
        <f>SUM(CN41:CP41)</f>
        <v>211.7</v>
      </c>
      <c r="CK41" s="192">
        <f>SUM(CQ41:CS41)</f>
        <v>208</v>
      </c>
      <c r="CL41" s="192">
        <f>SUM(CT41:CV41)</f>
        <v>60.2</v>
      </c>
      <c r="CM41" s="192">
        <f>SUM(CW41:CY41)</f>
        <v>0</v>
      </c>
      <c r="CN41" s="337">
        <v>61.6</v>
      </c>
      <c r="CO41" s="337">
        <v>68.8</v>
      </c>
      <c r="CP41" s="337">
        <v>81.3</v>
      </c>
      <c r="CQ41" s="335">
        <v>89.3</v>
      </c>
      <c r="CR41" s="335">
        <v>64.1</v>
      </c>
      <c r="CS41" s="335">
        <v>54.6</v>
      </c>
      <c r="CT41" s="350">
        <v>60.2</v>
      </c>
      <c r="CU41" s="3"/>
      <c r="CV41" s="3"/>
      <c r="CW41" s="3"/>
      <c r="CX41" s="3"/>
      <c r="CY41" s="3"/>
    </row>
    <row r="42" spans="1:103" ht="12.75">
      <c r="A42" s="276" t="s">
        <v>130</v>
      </c>
      <c r="B42" s="296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18"/>
        <v>343.1</v>
      </c>
      <c r="BB42" s="192">
        <f t="shared" si="9"/>
        <v>87.2</v>
      </c>
      <c r="BC42" s="192">
        <f t="shared" si="10"/>
        <v>77.9</v>
      </c>
      <c r="BD42" s="192">
        <f t="shared" si="11"/>
        <v>80</v>
      </c>
      <c r="BE42" s="192">
        <f t="shared" si="12"/>
        <v>98</v>
      </c>
      <c r="BF42" s="101">
        <v>27.7</v>
      </c>
      <c r="BG42" s="321">
        <v>27.9</v>
      </c>
      <c r="BH42" s="321">
        <v>31.6</v>
      </c>
      <c r="BI42" s="321">
        <v>25.5</v>
      </c>
      <c r="BJ42" s="321">
        <v>26.2</v>
      </c>
      <c r="BK42" s="321">
        <v>26.2</v>
      </c>
      <c r="BL42" s="321">
        <v>27.6</v>
      </c>
      <c r="BM42" s="321">
        <v>27.7</v>
      </c>
      <c r="BN42" s="321">
        <v>24.7</v>
      </c>
      <c r="BO42" s="321">
        <v>25.3</v>
      </c>
      <c r="BP42" s="321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20">
        <v>28.3</v>
      </c>
      <c r="BX42" s="320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f>SUM(CJ42:CM42)</f>
        <v>225.2</v>
      </c>
      <c r="CJ42" s="192">
        <f>SUM(CN42:CP42)</f>
        <v>90.3</v>
      </c>
      <c r="CK42" s="192">
        <f>SUM(CQ42:CS42)</f>
        <v>100.3</v>
      </c>
      <c r="CL42" s="192">
        <f>SUM(CT42:CV42)</f>
        <v>34.6</v>
      </c>
      <c r="CM42" s="192">
        <f>SUM(CW42:CY42)</f>
        <v>0</v>
      </c>
      <c r="CN42" s="338">
        <v>29.4</v>
      </c>
      <c r="CO42" s="338">
        <v>28.4</v>
      </c>
      <c r="CP42" s="338">
        <v>32.5</v>
      </c>
      <c r="CQ42" s="335">
        <v>32.1</v>
      </c>
      <c r="CR42" s="335">
        <v>33.9</v>
      </c>
      <c r="CS42" s="335">
        <v>34.3</v>
      </c>
      <c r="CT42" s="351">
        <v>34.6</v>
      </c>
      <c r="CU42" s="86"/>
      <c r="CV42" s="86"/>
      <c r="CW42" s="86"/>
      <c r="CX42" s="86"/>
      <c r="CY42" s="86"/>
    </row>
    <row r="43" spans="1:98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7"/>
      <c r="S43" s="289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CT43" s="352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2"/>
      <c r="S44" s="292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3"/>
      <c r="S45" s="293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3"/>
      <c r="S46" s="293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3"/>
      <c r="S47" s="293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4"/>
      <c r="S48" s="313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5"/>
      <c r="S49" s="295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3"/>
      <c r="S91" s="293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3"/>
      <c r="S92" s="293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3"/>
      <c r="S93" s="293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4"/>
      <c r="S94" s="294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5"/>
      <c r="S95" s="295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2">
    <mergeCell ref="C7:F7"/>
    <mergeCell ref="G7:R7"/>
    <mergeCell ref="T7:W7"/>
    <mergeCell ref="X7:AI7"/>
    <mergeCell ref="AK7:AN7"/>
    <mergeCell ref="AO7:AZ7"/>
    <mergeCell ref="CN7:CY7"/>
    <mergeCell ref="CJ7:CM7"/>
    <mergeCell ref="BS7:BV7"/>
    <mergeCell ref="BW7:CH7"/>
    <mergeCell ref="BB7:BE7"/>
    <mergeCell ref="BF7:B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2018-01-05T03:03:41Z</cp:lastPrinted>
  <dcterms:created xsi:type="dcterms:W3CDTF">1998-11-02T04:41:30Z</dcterms:created>
  <dcterms:modified xsi:type="dcterms:W3CDTF">2019-08-20T08:42:34Z</dcterms:modified>
  <cp:category/>
  <cp:version/>
  <cp:contentType/>
  <cp:contentStatus/>
</cp:coreProperties>
</file>