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66" windowWidth="18075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<sst xmlns="http://schemas.openxmlformats.org/spreadsheetml/2006/main" count="55" uniqueCount="21">
  <si>
    <t xml:space="preserve">Статистическая база данных MONEE </t>
  </si>
  <si>
    <t>КЫРГЫЗСТАН</t>
  </si>
  <si>
    <t>(проект ЮНИСЕФ  для стран Центральной и Восточной Европы и стран Содружеств Независимых Государств (ЦВЕ/СНГ))</t>
  </si>
  <si>
    <t>Единица измерения</t>
  </si>
  <si>
    <t>Примечания</t>
  </si>
  <si>
    <t>человек</t>
  </si>
  <si>
    <t>…</t>
  </si>
  <si>
    <t xml:space="preserve">6.В.3.1 Молодежь в возрасте 15-19 лет не включенная в состав рабочей силы </t>
  </si>
  <si>
    <t xml:space="preserve">   6.В.3.1.1 в том числе - женщины</t>
  </si>
  <si>
    <t xml:space="preserve">   6.В.3.1.2 в том числе - охваченная системой образования</t>
  </si>
  <si>
    <t xml:space="preserve">      6.В.3.1.2.1 в том числе - женщины</t>
  </si>
  <si>
    <t xml:space="preserve">   6.В.3.1.3 в том числе - не охваченная системой образования</t>
  </si>
  <si>
    <t xml:space="preserve">      6.В.3.1.3.1 в том числе - женщины</t>
  </si>
  <si>
    <t xml:space="preserve">6.В.3.2 Молодежь в возрасте 20-24 лет не включенная в состав рабочей силы </t>
  </si>
  <si>
    <t xml:space="preserve">   6.В.3.2.1 в том числе - женщины</t>
  </si>
  <si>
    <t xml:space="preserve">   6.В.3.2.2 в том числе - охваченная системой образования</t>
  </si>
  <si>
    <t xml:space="preserve">      6.В.3.2.2.1 в том числе - женщины</t>
  </si>
  <si>
    <t xml:space="preserve">   6.В.3.2.3 в том числе - не охваченная системой образования</t>
  </si>
  <si>
    <t xml:space="preserve">      6.В.3.2.3.1 в том числе - женщины</t>
  </si>
  <si>
    <t>6.  БЕЗРАБОТНЫЕ И ЭКОНОМИЧЕСКИ НЕАКТИВНОЕ НАСЕЛЕНИЕ</t>
  </si>
  <si>
    <t xml:space="preserve">6.В.2. ЭКОНОМИЧЕСКИ НЕАКТИВНОЕ НАСЕЛЕНИЕ (по данным обследований рабочей силы)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</si>
</sst>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</numFmts>
  <fonts count="46">
    <font>
      <sz val="10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2" fontId="1" fillId="0" borderId="0">
      <alignment/>
      <protection/>
    </xf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172" fontId="4" fillId="0" borderId="0" xfId="52" applyFont="1" applyFill="1" applyBorder="1" applyAlignment="1">
      <alignment horizontal="right" wrapText="1"/>
      <protection/>
    </xf>
    <xf numFmtId="172" fontId="4" fillId="0" borderId="0" xfId="52" applyFont="1" applyFill="1" applyBorder="1" applyAlignment="1">
      <alignment horizontal="center" wrapText="1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172" fontId="4" fillId="0" borderId="0" xfId="52" applyFont="1" applyFill="1" applyBorder="1" applyAlignment="1">
      <alignment horizontal="center" vertical="top" wrapText="1"/>
      <protection/>
    </xf>
    <xf numFmtId="1" fontId="5" fillId="32" borderId="11" xfId="0" applyNumberFormat="1" applyFont="1" applyFill="1" applyBorder="1" applyAlignment="1">
      <alignment horizontal="left" vertical="center"/>
    </xf>
    <xf numFmtId="0" fontId="6" fillId="32" borderId="10" xfId="59" applyFont="1" applyFill="1" applyBorder="1" applyAlignment="1">
      <alignment horizontal="center" vertical="center" wrapText="1"/>
      <protection/>
    </xf>
    <xf numFmtId="1" fontId="5" fillId="32" borderId="12" xfId="52" applyNumberFormat="1" applyFont="1" applyFill="1" applyBorder="1" applyAlignment="1">
      <alignment horizontal="right"/>
      <protection/>
    </xf>
    <xf numFmtId="1" fontId="5" fillId="32" borderId="12" xfId="52" applyNumberFormat="1" applyFont="1" applyFill="1" applyBorder="1" applyAlignment="1">
      <alignment horizont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1" fontId="4" fillId="0" borderId="0" xfId="0" applyNumberFormat="1" applyFont="1" applyFill="1" applyAlignment="1">
      <alignment horizontal="center"/>
    </xf>
    <xf numFmtId="0" fontId="4" fillId="0" borderId="0" xfId="52" applyNumberFormat="1" applyFont="1">
      <alignment/>
      <protection/>
    </xf>
    <xf numFmtId="0" fontId="4" fillId="0" borderId="0" xfId="52" applyNumberFormat="1" applyFont="1" applyFill="1">
      <alignment/>
      <protection/>
    </xf>
    <xf numFmtId="0" fontId="4" fillId="0" borderId="0" xfId="52" applyNumberFormat="1" applyFont="1" applyFill="1" applyAlignment="1">
      <alignment horizontal="center" wrapText="1"/>
      <protection/>
    </xf>
    <xf numFmtId="0" fontId="4" fillId="0" borderId="0" xfId="52" applyNumberFormat="1" applyFont="1" applyFill="1" applyAlignment="1">
      <alignment horizontal="right"/>
      <protection/>
    </xf>
    <xf numFmtId="0" fontId="4" fillId="0" borderId="0" xfId="0" applyNumberFormat="1" applyFont="1" applyAlignment="1">
      <alignment/>
    </xf>
    <xf numFmtId="0" fontId="4" fillId="0" borderId="0" xfId="52" applyNumberFormat="1" applyFont="1" applyFill="1" applyBorder="1">
      <alignment/>
      <protection/>
    </xf>
    <xf numFmtId="0" fontId="4" fillId="0" borderId="10" xfId="0" applyFont="1" applyBorder="1" applyAlignment="1">
      <alignment wrapText="1"/>
    </xf>
    <xf numFmtId="1" fontId="4" fillId="0" borderId="10" xfId="0" applyNumberFormat="1" applyFont="1" applyFill="1" applyBorder="1" applyAlignment="1">
      <alignment horizontal="center"/>
    </xf>
    <xf numFmtId="0" fontId="4" fillId="0" borderId="10" xfId="52" applyNumberFormat="1" applyFont="1" applyFill="1" applyBorder="1">
      <alignment/>
      <protection/>
    </xf>
    <xf numFmtId="0" fontId="4" fillId="0" borderId="0" xfId="53" applyNumberFormat="1" applyFont="1">
      <alignment/>
      <protection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/>
    </xf>
    <xf numFmtId="0" fontId="4" fillId="0" borderId="0" xfId="52" applyNumberFormat="1" applyFont="1" applyFill="1" applyBorder="1" applyAlignment="1">
      <alignment horizontal="right"/>
      <protection/>
    </xf>
    <xf numFmtId="0" fontId="8" fillId="0" borderId="0" xfId="52" applyNumberFormat="1" applyFont="1" applyFill="1" applyBorder="1">
      <alignment/>
      <protection/>
    </xf>
    <xf numFmtId="0" fontId="8" fillId="0" borderId="0" xfId="52" applyNumberFormat="1" applyFont="1" applyFill="1" applyAlignment="1" applyProtection="1">
      <alignment horizontal="center" wrapText="1"/>
      <protection/>
    </xf>
    <xf numFmtId="0" fontId="4" fillId="0" borderId="0" xfId="52" applyNumberFormat="1" applyFont="1" applyFill="1" applyAlignment="1" applyProtection="1">
      <alignment horizontal="center" wrapText="1"/>
      <protection/>
    </xf>
    <xf numFmtId="0" fontId="4" fillId="0" borderId="10" xfId="0" applyNumberFormat="1" applyFont="1" applyFill="1" applyBorder="1" applyAlignment="1">
      <alignment/>
    </xf>
    <xf numFmtId="0" fontId="4" fillId="0" borderId="10" xfId="52" applyNumberFormat="1" applyFont="1" applyFill="1" applyBorder="1" applyAlignment="1">
      <alignment horizontal="right"/>
      <protection/>
    </xf>
    <xf numFmtId="0" fontId="4" fillId="0" borderId="10" xfId="52" applyNumberFormat="1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52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2" fontId="11" fillId="0" borderId="0" xfId="52" applyFont="1" applyFill="1" applyBorder="1" applyAlignment="1">
      <alignment horizontal="right" wrapText="1"/>
      <protection/>
    </xf>
    <xf numFmtId="172" fontId="11" fillId="0" borderId="0" xfId="52" applyFont="1" applyFill="1" applyBorder="1" applyAlignment="1">
      <alignment horizontal="center" wrapText="1"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" fontId="4" fillId="0" borderId="0" xfId="52" applyNumberFormat="1" applyFont="1" applyFill="1" applyBorder="1">
      <alignment/>
      <protection/>
    </xf>
    <xf numFmtId="3" fontId="4" fillId="0" borderId="0" xfId="0" applyNumberFormat="1" applyFont="1" applyFill="1" applyBorder="1" applyAlignment="1" applyProtection="1">
      <alignment/>
      <protection locked="0"/>
    </xf>
    <xf numFmtId="1" fontId="4" fillId="0" borderId="0" xfId="52" applyNumberFormat="1" applyFont="1" applyFill="1">
      <alignment/>
      <protection/>
    </xf>
    <xf numFmtId="1" fontId="4" fillId="0" borderId="0" xfId="52" applyNumberFormat="1" applyFont="1" applyFill="1" applyAlignment="1">
      <alignment horizontal="right"/>
      <protection/>
    </xf>
    <xf numFmtId="1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10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Kyr2002o" xfId="52"/>
    <cellStyle name="Обычный_monee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"/>
  <sheetViews>
    <sheetView tabSelected="1" zoomScale="80" zoomScaleNormal="80" zoomScalePageLayoutView="0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9" sqref="S9:S20"/>
    </sheetView>
  </sheetViews>
  <sheetFormatPr defaultColWidth="9.00390625" defaultRowHeight="12.75"/>
  <cols>
    <col min="1" max="1" width="51.125" style="4" customWidth="1"/>
    <col min="2" max="2" width="10.25390625" style="44" customWidth="1"/>
    <col min="3" max="5" width="8.75390625" style="4" customWidth="1"/>
    <col min="6" max="6" width="8.75390625" style="44" customWidth="1"/>
    <col min="7" max="19" width="8.75390625" style="4" customWidth="1"/>
    <col min="20" max="20" width="20.75390625" style="16" customWidth="1"/>
    <col min="21" max="16384" width="9.125" style="4" customWidth="1"/>
  </cols>
  <sheetData>
    <row r="1" spans="1:37" ht="15.75" customHeight="1">
      <c r="A1" s="45" t="s">
        <v>0</v>
      </c>
      <c r="B1" s="56" t="s">
        <v>1</v>
      </c>
      <c r="C1" s="56"/>
      <c r="D1" s="56"/>
      <c r="E1" s="46"/>
      <c r="F1" s="46"/>
      <c r="G1" s="46"/>
      <c r="H1" s="46"/>
      <c r="I1" s="46"/>
      <c r="J1" s="46"/>
      <c r="K1" s="46"/>
      <c r="L1" s="46"/>
      <c r="M1" s="1"/>
      <c r="N1" s="1"/>
      <c r="O1" s="1"/>
      <c r="P1" s="1"/>
      <c r="Q1" s="1"/>
      <c r="R1" s="1"/>
      <c r="S1" s="1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">
      <c r="A2" s="5" t="s">
        <v>2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2">
      <c r="A3" s="5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s="50" customFormat="1" ht="15.75">
      <c r="A4" s="57" t="s">
        <v>19</v>
      </c>
      <c r="B4" s="58"/>
      <c r="C4" s="58"/>
      <c r="D4" s="58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8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</row>
    <row r="5" spans="2:20" ht="12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37" s="14" customFormat="1" ht="24">
      <c r="A6" s="9"/>
      <c r="B6" s="10" t="s">
        <v>3</v>
      </c>
      <c r="C6" s="11">
        <v>2000</v>
      </c>
      <c r="D6" s="11">
        <v>2001</v>
      </c>
      <c r="E6" s="11">
        <v>2002</v>
      </c>
      <c r="F6" s="11">
        <v>2003</v>
      </c>
      <c r="G6" s="11">
        <v>2004</v>
      </c>
      <c r="H6" s="11">
        <v>2005</v>
      </c>
      <c r="I6" s="11">
        <v>2006</v>
      </c>
      <c r="J6" s="11">
        <v>2007</v>
      </c>
      <c r="K6" s="11">
        <v>2008</v>
      </c>
      <c r="L6" s="11">
        <v>2009</v>
      </c>
      <c r="M6" s="11">
        <v>2010</v>
      </c>
      <c r="N6" s="11">
        <v>2011</v>
      </c>
      <c r="O6" s="11">
        <v>2012</v>
      </c>
      <c r="P6" s="11">
        <v>2013</v>
      </c>
      <c r="Q6" s="11">
        <v>2014</v>
      </c>
      <c r="R6" s="11">
        <v>2015</v>
      </c>
      <c r="S6" s="11">
        <v>2016</v>
      </c>
      <c r="T6" s="12" t="s">
        <v>4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9" ht="12">
      <c r="A7" s="15"/>
      <c r="B7" s="15"/>
      <c r="C7" s="15"/>
      <c r="D7" s="15"/>
      <c r="E7" s="15"/>
      <c r="F7" s="15"/>
      <c r="G7" s="15"/>
      <c r="H7" s="15"/>
      <c r="I7" s="15"/>
    </row>
    <row r="8" spans="1:20" ht="33.75" customHeight="1">
      <c r="A8" s="17" t="s">
        <v>20</v>
      </c>
      <c r="B8" s="18"/>
      <c r="C8" s="20"/>
      <c r="D8" s="20"/>
      <c r="E8" s="19"/>
      <c r="F8" s="20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1"/>
    </row>
    <row r="9" spans="1:20" ht="34.5" customHeight="1">
      <c r="A9" s="15" t="s">
        <v>7</v>
      </c>
      <c r="B9" s="18" t="s">
        <v>5</v>
      </c>
      <c r="C9" s="22" t="s">
        <v>6</v>
      </c>
      <c r="D9" s="22" t="s">
        <v>6</v>
      </c>
      <c r="E9" s="24">
        <v>367287</v>
      </c>
      <c r="F9" s="23">
        <v>386119</v>
      </c>
      <c r="G9" s="28">
        <v>402497</v>
      </c>
      <c r="H9" s="24">
        <v>411172</v>
      </c>
      <c r="I9" s="24">
        <v>403283</v>
      </c>
      <c r="J9" s="24">
        <v>412613</v>
      </c>
      <c r="K9" s="24">
        <v>416522</v>
      </c>
      <c r="L9" s="24">
        <v>416937</v>
      </c>
      <c r="M9" s="20">
        <v>416316</v>
      </c>
      <c r="N9" s="20">
        <v>417744</v>
      </c>
      <c r="O9" s="53">
        <v>414885.22316900134</v>
      </c>
      <c r="P9" s="53">
        <v>389228</v>
      </c>
      <c r="Q9" s="53">
        <v>396507.48099999945</v>
      </c>
      <c r="R9" s="53">
        <v>391629</v>
      </c>
      <c r="S9" s="53">
        <v>392807</v>
      </c>
      <c r="T9" s="29"/>
    </row>
    <row r="10" spans="1:20" ht="12">
      <c r="A10" s="15" t="s">
        <v>8</v>
      </c>
      <c r="B10" s="18" t="s">
        <v>5</v>
      </c>
      <c r="C10" s="22" t="s">
        <v>6</v>
      </c>
      <c r="D10" s="22" t="s">
        <v>6</v>
      </c>
      <c r="E10" s="24">
        <v>193545</v>
      </c>
      <c r="F10" s="23">
        <v>204880</v>
      </c>
      <c r="G10" s="28">
        <v>218505</v>
      </c>
      <c r="H10" s="24">
        <v>223631</v>
      </c>
      <c r="I10" s="24">
        <v>222166</v>
      </c>
      <c r="J10" s="24">
        <v>221427</v>
      </c>
      <c r="K10" s="24">
        <v>223408</v>
      </c>
      <c r="L10" s="24">
        <v>228419</v>
      </c>
      <c r="M10" s="20">
        <v>227642</v>
      </c>
      <c r="N10" s="20">
        <v>222186</v>
      </c>
      <c r="O10" s="53">
        <v>219869.34089700616</v>
      </c>
      <c r="P10" s="53">
        <v>212045</v>
      </c>
      <c r="Q10" s="53">
        <v>212100.13900000145</v>
      </c>
      <c r="R10" s="53">
        <v>206726</v>
      </c>
      <c r="S10" s="53">
        <v>203829</v>
      </c>
      <c r="T10" s="21"/>
    </row>
    <row r="11" spans="1:20" ht="12">
      <c r="A11" s="15" t="s">
        <v>9</v>
      </c>
      <c r="B11" s="18" t="s">
        <v>5</v>
      </c>
      <c r="C11" s="22" t="s">
        <v>6</v>
      </c>
      <c r="D11" s="22" t="s">
        <v>6</v>
      </c>
      <c r="E11" s="24">
        <v>315056</v>
      </c>
      <c r="F11" s="30">
        <v>339904</v>
      </c>
      <c r="G11" s="28">
        <v>351033</v>
      </c>
      <c r="H11" s="24">
        <v>363369</v>
      </c>
      <c r="I11" s="24">
        <v>364478</v>
      </c>
      <c r="J11" s="51">
        <f>J9-J13</f>
        <v>367225.57</v>
      </c>
      <c r="K11" s="31">
        <v>373713</v>
      </c>
      <c r="L11" s="31">
        <v>365874</v>
      </c>
      <c r="M11" s="22">
        <v>370304</v>
      </c>
      <c r="N11" s="22">
        <v>372557</v>
      </c>
      <c r="O11" s="54">
        <v>376855.8849300056</v>
      </c>
      <c r="P11" s="54">
        <v>338410</v>
      </c>
      <c r="Q11" s="54">
        <v>347671</v>
      </c>
      <c r="R11" s="54">
        <v>342545</v>
      </c>
      <c r="S11" s="54">
        <v>352213</v>
      </c>
      <c r="T11" s="21"/>
    </row>
    <row r="12" spans="1:20" ht="12">
      <c r="A12" s="15" t="s">
        <v>10</v>
      </c>
      <c r="B12" s="18" t="s">
        <v>5</v>
      </c>
      <c r="C12" s="22" t="s">
        <v>6</v>
      </c>
      <c r="D12" s="22" t="s">
        <v>6</v>
      </c>
      <c r="E12" s="24">
        <v>166323</v>
      </c>
      <c r="F12" s="30">
        <v>178471</v>
      </c>
      <c r="G12" s="28">
        <v>188011</v>
      </c>
      <c r="H12" s="23">
        <v>193543</v>
      </c>
      <c r="I12" s="24">
        <v>192229</v>
      </c>
      <c r="J12" s="51">
        <f>J11*53/100</f>
        <v>194629.5521</v>
      </c>
      <c r="K12" s="31">
        <v>198670</v>
      </c>
      <c r="L12" s="31">
        <v>197915</v>
      </c>
      <c r="M12" s="22">
        <v>197271</v>
      </c>
      <c r="N12" s="22">
        <v>192503</v>
      </c>
      <c r="O12" s="54">
        <v>194312.55437500315</v>
      </c>
      <c r="P12" s="54">
        <v>176627</v>
      </c>
      <c r="Q12" s="54">
        <v>178841</v>
      </c>
      <c r="R12" s="54">
        <v>175462</v>
      </c>
      <c r="S12" s="54">
        <v>176525</v>
      </c>
      <c r="T12" s="21"/>
    </row>
    <row r="13" spans="1:20" ht="12">
      <c r="A13" s="15" t="s">
        <v>11</v>
      </c>
      <c r="B13" s="18" t="s">
        <v>5</v>
      </c>
      <c r="C13" s="22" t="s">
        <v>6</v>
      </c>
      <c r="D13" s="22" t="s">
        <v>6</v>
      </c>
      <c r="E13" s="24">
        <v>52231</v>
      </c>
      <c r="F13" s="30">
        <v>46215</v>
      </c>
      <c r="G13" s="24">
        <v>51464</v>
      </c>
      <c r="H13" s="24">
        <f>H9-H11</f>
        <v>47803</v>
      </c>
      <c r="I13" s="24">
        <v>38805</v>
      </c>
      <c r="J13" s="51">
        <f>J9*11/100</f>
        <v>45387.43</v>
      </c>
      <c r="K13" s="31">
        <v>42810</v>
      </c>
      <c r="L13" s="31">
        <v>51063</v>
      </c>
      <c r="M13" s="22">
        <v>46013</v>
      </c>
      <c r="N13" s="22">
        <v>42187</v>
      </c>
      <c r="O13" s="54">
        <v>38029.338238995755</v>
      </c>
      <c r="P13" s="54">
        <v>50818</v>
      </c>
      <c r="Q13" s="54">
        <v>48836</v>
      </c>
      <c r="R13" s="54">
        <v>49084</v>
      </c>
      <c r="S13" s="54">
        <v>40595</v>
      </c>
      <c r="T13" s="21"/>
    </row>
    <row r="14" spans="1:20" ht="12">
      <c r="A14" s="15" t="s">
        <v>12</v>
      </c>
      <c r="B14" s="18" t="s">
        <v>5</v>
      </c>
      <c r="C14" s="22" t="s">
        <v>6</v>
      </c>
      <c r="D14" s="22" t="s">
        <v>6</v>
      </c>
      <c r="E14" s="24">
        <v>27222</v>
      </c>
      <c r="F14" s="30">
        <v>26409</v>
      </c>
      <c r="G14" s="24">
        <v>30494</v>
      </c>
      <c r="H14" s="24">
        <f>H10-H12</f>
        <v>30088</v>
      </c>
      <c r="I14" s="24">
        <v>29937</v>
      </c>
      <c r="J14" s="51">
        <f>J13*65/100</f>
        <v>29501.829500000003</v>
      </c>
      <c r="K14" s="24">
        <v>24738</v>
      </c>
      <c r="L14" s="24">
        <v>30504</v>
      </c>
      <c r="M14" s="22">
        <v>30371</v>
      </c>
      <c r="N14" s="22">
        <v>29683</v>
      </c>
      <c r="O14" s="54">
        <v>25556.786522003007</v>
      </c>
      <c r="P14" s="54">
        <v>35418</v>
      </c>
      <c r="Q14" s="54">
        <v>33259</v>
      </c>
      <c r="R14" s="54">
        <v>31264</v>
      </c>
      <c r="S14" s="54">
        <v>27304</v>
      </c>
      <c r="T14" s="21"/>
    </row>
    <row r="15" spans="1:20" ht="34.5" customHeight="1">
      <c r="A15" s="15" t="s">
        <v>13</v>
      </c>
      <c r="B15" s="18" t="s">
        <v>5</v>
      </c>
      <c r="C15" s="22" t="s">
        <v>6</v>
      </c>
      <c r="D15" s="22" t="s">
        <v>6</v>
      </c>
      <c r="E15" s="24">
        <v>151189</v>
      </c>
      <c r="F15" s="23">
        <v>155300</v>
      </c>
      <c r="G15" s="28">
        <v>169839</v>
      </c>
      <c r="H15" s="24">
        <v>162542</v>
      </c>
      <c r="I15" s="24">
        <v>167442</v>
      </c>
      <c r="J15" s="24">
        <v>179709</v>
      </c>
      <c r="K15" s="24">
        <v>164777</v>
      </c>
      <c r="L15" s="24">
        <v>201607</v>
      </c>
      <c r="M15" s="20">
        <v>216489</v>
      </c>
      <c r="N15" s="20">
        <v>211777</v>
      </c>
      <c r="O15" s="53">
        <v>226798.62110700042</v>
      </c>
      <c r="P15" s="53">
        <v>212825</v>
      </c>
      <c r="Q15" s="53">
        <v>227189.0140000018</v>
      </c>
      <c r="R15" s="53">
        <v>229861</v>
      </c>
      <c r="S15" s="53">
        <v>231156</v>
      </c>
      <c r="T15" s="21"/>
    </row>
    <row r="16" spans="1:20" ht="12">
      <c r="A16" s="15" t="s">
        <v>14</v>
      </c>
      <c r="B16" s="18" t="s">
        <v>5</v>
      </c>
      <c r="C16" s="22" t="s">
        <v>6</v>
      </c>
      <c r="D16" s="22" t="s">
        <v>6</v>
      </c>
      <c r="E16" s="24">
        <v>99128</v>
      </c>
      <c r="F16" s="23">
        <v>98434</v>
      </c>
      <c r="G16" s="28">
        <v>113230</v>
      </c>
      <c r="H16" s="24">
        <v>112578</v>
      </c>
      <c r="I16" s="24">
        <v>124257</v>
      </c>
      <c r="J16" s="24">
        <v>127142</v>
      </c>
      <c r="K16" s="24">
        <v>117641</v>
      </c>
      <c r="L16" s="24">
        <v>139916</v>
      </c>
      <c r="M16" s="20">
        <v>153912</v>
      </c>
      <c r="N16" s="20">
        <v>148139</v>
      </c>
      <c r="O16" s="53">
        <v>160668.27242399912</v>
      </c>
      <c r="P16" s="53">
        <v>149298</v>
      </c>
      <c r="Q16" s="53">
        <v>149876.59700000036</v>
      </c>
      <c r="R16" s="53">
        <v>152602</v>
      </c>
      <c r="S16" s="53">
        <v>163086</v>
      </c>
      <c r="T16" s="21"/>
    </row>
    <row r="17" spans="1:20" ht="12">
      <c r="A17" s="15" t="s">
        <v>15</v>
      </c>
      <c r="B17" s="18" t="s">
        <v>5</v>
      </c>
      <c r="C17" s="22" t="s">
        <v>6</v>
      </c>
      <c r="D17" s="22" t="s">
        <v>6</v>
      </c>
      <c r="E17" s="24">
        <v>59470</v>
      </c>
      <c r="F17" s="30">
        <v>79706</v>
      </c>
      <c r="G17" s="28">
        <v>78406</v>
      </c>
      <c r="H17" s="23">
        <v>82529</v>
      </c>
      <c r="I17" s="24">
        <v>92018</v>
      </c>
      <c r="J17" s="24">
        <f>J16*75/100</f>
        <v>95356.5</v>
      </c>
      <c r="K17" s="52">
        <v>86509</v>
      </c>
      <c r="L17" s="52">
        <v>105917</v>
      </c>
      <c r="M17" s="52">
        <v>109227</v>
      </c>
      <c r="N17" s="52">
        <v>102988</v>
      </c>
      <c r="O17" s="55">
        <v>127397.2963589983</v>
      </c>
      <c r="P17" s="55">
        <v>89234</v>
      </c>
      <c r="Q17" s="55">
        <v>109158</v>
      </c>
      <c r="R17" s="55">
        <v>113002</v>
      </c>
      <c r="S17" s="55">
        <v>118465</v>
      </c>
      <c r="T17" s="21"/>
    </row>
    <row r="18" spans="1:20" ht="12">
      <c r="A18" s="15" t="s">
        <v>16</v>
      </c>
      <c r="B18" s="18" t="s">
        <v>5</v>
      </c>
      <c r="C18" s="22" t="s">
        <v>6</v>
      </c>
      <c r="D18" s="22" t="s">
        <v>6</v>
      </c>
      <c r="E18" s="24">
        <v>32227</v>
      </c>
      <c r="F18" s="30">
        <v>41683</v>
      </c>
      <c r="G18" s="28">
        <v>46041</v>
      </c>
      <c r="H18" s="23">
        <v>47922</v>
      </c>
      <c r="I18" s="24">
        <v>54276</v>
      </c>
      <c r="J18" s="24">
        <f>J17*58/100</f>
        <v>55306.77</v>
      </c>
      <c r="K18" s="52">
        <v>54542</v>
      </c>
      <c r="L18" s="52">
        <v>63215</v>
      </c>
      <c r="M18" s="52">
        <v>64381</v>
      </c>
      <c r="N18" s="52">
        <v>54707</v>
      </c>
      <c r="O18" s="55">
        <v>69717.05680899975</v>
      </c>
      <c r="P18" s="55">
        <v>48148</v>
      </c>
      <c r="Q18" s="55">
        <v>52783</v>
      </c>
      <c r="R18" s="55">
        <v>58379</v>
      </c>
      <c r="S18" s="55">
        <v>68553</v>
      </c>
      <c r="T18" s="21"/>
    </row>
    <row r="19" spans="1:20" ht="12">
      <c r="A19" s="15" t="s">
        <v>17</v>
      </c>
      <c r="B19" s="18" t="s">
        <v>5</v>
      </c>
      <c r="C19" s="22" t="s">
        <v>6</v>
      </c>
      <c r="D19" s="22" t="s">
        <v>6</v>
      </c>
      <c r="E19" s="24">
        <v>91719</v>
      </c>
      <c r="F19" s="30">
        <v>75594</v>
      </c>
      <c r="G19" s="24">
        <v>91433</v>
      </c>
      <c r="H19" s="24">
        <f>H15-H17</f>
        <v>80013</v>
      </c>
      <c r="I19" s="32">
        <v>75424</v>
      </c>
      <c r="J19" s="24">
        <f>J15-J17</f>
        <v>84352.5</v>
      </c>
      <c r="K19" s="52">
        <v>78268</v>
      </c>
      <c r="L19" s="52">
        <v>95690</v>
      </c>
      <c r="M19" s="52">
        <v>107262</v>
      </c>
      <c r="N19" s="52">
        <v>108789</v>
      </c>
      <c r="O19" s="55">
        <v>99401.32474800212</v>
      </c>
      <c r="P19" s="55">
        <v>123591</v>
      </c>
      <c r="Q19" s="55">
        <v>118031</v>
      </c>
      <c r="R19" s="55">
        <v>116859</v>
      </c>
      <c r="S19" s="55">
        <v>112691</v>
      </c>
      <c r="T19" s="33"/>
    </row>
    <row r="20" spans="1:20" ht="12">
      <c r="A20" s="15" t="s">
        <v>18</v>
      </c>
      <c r="B20" s="18" t="s">
        <v>5</v>
      </c>
      <c r="C20" s="22" t="s">
        <v>6</v>
      </c>
      <c r="D20" s="22" t="s">
        <v>6</v>
      </c>
      <c r="E20" s="24">
        <v>66901</v>
      </c>
      <c r="F20" s="30">
        <v>56751</v>
      </c>
      <c r="G20" s="24">
        <v>67189</v>
      </c>
      <c r="H20" s="24">
        <f>H16-H18</f>
        <v>64656</v>
      </c>
      <c r="I20" s="24">
        <v>69981</v>
      </c>
      <c r="J20" s="24">
        <f>J19*83/100</f>
        <v>70012.575</v>
      </c>
      <c r="K20" s="52">
        <v>63099</v>
      </c>
      <c r="L20" s="52">
        <v>76701</v>
      </c>
      <c r="M20" s="52">
        <v>89531</v>
      </c>
      <c r="N20" s="52">
        <v>93432</v>
      </c>
      <c r="O20" s="55">
        <v>90951.21561499937</v>
      </c>
      <c r="P20" s="55">
        <v>101150</v>
      </c>
      <c r="Q20" s="55">
        <v>97094</v>
      </c>
      <c r="R20" s="55">
        <v>94223</v>
      </c>
      <c r="S20" s="55">
        <v>94533</v>
      </c>
      <c r="T20" s="34"/>
    </row>
    <row r="21" spans="1:20" ht="12">
      <c r="A21" s="25"/>
      <c r="B21" s="26"/>
      <c r="C21" s="27"/>
      <c r="D21" s="27"/>
      <c r="E21" s="27"/>
      <c r="F21" s="35"/>
      <c r="G21" s="27"/>
      <c r="H21" s="27"/>
      <c r="I21" s="27"/>
      <c r="J21" s="27"/>
      <c r="K21" s="36"/>
      <c r="L21" s="36"/>
      <c r="M21" s="36"/>
      <c r="N21" s="36"/>
      <c r="O21" s="36"/>
      <c r="P21" s="36"/>
      <c r="Q21" s="36"/>
      <c r="R21" s="36"/>
      <c r="S21" s="36"/>
      <c r="T21" s="37"/>
    </row>
    <row r="22" spans="1:20" ht="12">
      <c r="A22" s="38"/>
      <c r="B22" s="39"/>
      <c r="C22" s="24"/>
      <c r="D22" s="24"/>
      <c r="E22" s="24"/>
      <c r="F22" s="40"/>
      <c r="G22" s="24"/>
      <c r="H22" s="24"/>
      <c r="I22" s="24"/>
      <c r="J22" s="24"/>
      <c r="K22" s="31"/>
      <c r="L22" s="31"/>
      <c r="M22" s="31"/>
      <c r="N22" s="31"/>
      <c r="O22" s="31"/>
      <c r="P22" s="31"/>
      <c r="Q22" s="31"/>
      <c r="R22" s="31"/>
      <c r="S22" s="31"/>
      <c r="T22" s="41"/>
    </row>
    <row r="23" spans="1:20" ht="12">
      <c r="A23" s="42"/>
      <c r="B23" s="43"/>
      <c r="C23" s="19"/>
      <c r="D23" s="19"/>
      <c r="E23" s="19"/>
      <c r="F23" s="20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1"/>
    </row>
  </sheetData>
  <sheetProtection/>
  <mergeCells count="2">
    <mergeCell ref="B1:D1"/>
    <mergeCell ref="A4:D4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Dsooronbaeva</dc:creator>
  <cp:keywords/>
  <dc:description/>
  <cp:lastModifiedBy>EToyalieva</cp:lastModifiedBy>
  <dcterms:created xsi:type="dcterms:W3CDTF">2011-05-12T08:11:17Z</dcterms:created>
  <dcterms:modified xsi:type="dcterms:W3CDTF">2018-01-16T04:10:22Z</dcterms:modified>
  <cp:category/>
  <cp:version/>
  <cp:contentType/>
  <cp:contentStatus/>
</cp:coreProperties>
</file>