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9040" windowHeight="15840" activeTab="0"/>
  </bookViews>
  <sheets>
    <sheet name="4030007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<sst xmlns="http://schemas.openxmlformats.org/spreadsheetml/2006/main" count="51" uniqueCount="51">
  <si>
    <t>Наименование показателей</t>
  </si>
  <si>
    <t>Суусундуктар жана тамеки</t>
  </si>
  <si>
    <t>Машиналар жана транспорттук жабдуулары</t>
  </si>
  <si>
    <t>Items</t>
  </si>
  <si>
    <t>Food products and live animals</t>
  </si>
  <si>
    <t>Beverages and tobacco</t>
  </si>
  <si>
    <t>Non-food raw materials, ex. fuel</t>
  </si>
  <si>
    <t>Mineral fuel, lubricating oils and others</t>
  </si>
  <si>
    <t>Animal and vegetable oils, fats and waxes</t>
  </si>
  <si>
    <t>Chemical substances and like, not included in other  categories</t>
  </si>
  <si>
    <t>Industrial goods classified mainly by type of material</t>
  </si>
  <si>
    <t>Machinery and transport equipment</t>
  </si>
  <si>
    <t>Various finished articles</t>
  </si>
  <si>
    <t xml:space="preserve">Башка категорияларга киргизилбеген  товарлар жана операциялар </t>
  </si>
  <si>
    <t>Goods and operations not included in other categories</t>
  </si>
  <si>
    <t>Пищевые продукты и живые животные</t>
  </si>
  <si>
    <t>Напитки и табак</t>
  </si>
  <si>
    <t>Сырье непродовольственное, кроме топлива</t>
  </si>
  <si>
    <t>Минеральное топливо, смазочные масла и  аналогичные материалы</t>
  </si>
  <si>
    <t>Животные и растительные масла, жиры и  воски</t>
  </si>
  <si>
    <t>Химические вещества и аналогичные продукты, не включенные в др. категории</t>
  </si>
  <si>
    <t>Промышленные товары, классифицируемые гл. образом по виду материала</t>
  </si>
  <si>
    <t>Машины и транспортное оборудование</t>
  </si>
  <si>
    <t>Различные готовые изделия</t>
  </si>
  <si>
    <t>Товары и операции, не включенные в др. категории</t>
  </si>
  <si>
    <t>2015</t>
  </si>
  <si>
    <r>
      <t xml:space="preserve">4.03.00.07:  Импорт товаров по разделам Международной  Стандартной Торговой Классификации (МСТК ) </t>
    </r>
    <r>
      <rPr>
        <vertAlign val="superscript"/>
        <sz val="12"/>
        <rFont val="Times New Roman Cyr"/>
        <family val="2"/>
      </rPr>
      <t>1</t>
    </r>
  </si>
  <si>
    <r>
      <t xml:space="preserve">4.03.00.07: Import of goods by SITC branches </t>
    </r>
    <r>
      <rPr>
        <vertAlign val="superscript"/>
        <sz val="12"/>
        <rFont val="Times New Roman Cyr"/>
        <family val="2"/>
      </rPr>
      <t xml:space="preserve">1 </t>
    </r>
  </si>
  <si>
    <t>Тамак-аш азыктары  жана тирүү малдар</t>
  </si>
  <si>
    <t>Азык-түлүк эмес сырье, отундан башка</t>
  </si>
  <si>
    <t xml:space="preserve">Ар түрдүү  даяр буюмдар </t>
  </si>
  <si>
    <t>4.03.00.07:  Эл аралык Cтандарттык Cоода Классификациясынын(ЭССК)  бөлүмдөрү боюнча товарлардын импорту 1</t>
  </si>
  <si>
    <t>Көрсөткүчтөрдүн аталышы</t>
  </si>
  <si>
    <t>Негизинен материалдын түрү боюнча  классификацияланган  өнөр жай товарлары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</si>
  <si>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1998-жылдан баштап ЭССК классификатору боюнча иштелип чыгат</t>
    </r>
  </si>
  <si>
    <r>
      <t>1</t>
    </r>
    <r>
      <rPr>
        <sz val="9"/>
        <rFont val="Times New Roman Cyr"/>
        <family val="1"/>
      </rPr>
      <t xml:space="preserve"> Данные разрабатываются по классификатору МСТК с 1998 г.</t>
    </r>
  </si>
  <si>
    <r>
      <t xml:space="preserve">1 </t>
    </r>
    <r>
      <rPr>
        <sz val="9"/>
        <rFont val="Times New Roman Cyr"/>
        <family val="2"/>
      </rPr>
      <t xml:space="preserve">Data are developed based on SITC classification since 1998 </t>
    </r>
  </si>
  <si>
    <r>
      <t xml:space="preserve">2 </t>
    </r>
    <r>
      <rPr>
        <sz val="9"/>
        <rFont val="Times New Roman Cyr"/>
        <family val="2"/>
      </rPr>
      <t>С 1997г. включая объемы внешней торговли физических лиц.</t>
    </r>
  </si>
  <si>
    <r>
      <rPr>
        <vertAlign val="superscript"/>
        <sz val="9"/>
        <rFont val="Times New Roman Cyr"/>
        <family val="2"/>
      </rPr>
      <t>2</t>
    </r>
    <r>
      <rPr>
        <sz val="9"/>
        <rFont val="Times New Roman Cyr"/>
        <family val="1"/>
      </rPr>
      <t xml:space="preserve"> </t>
    </r>
    <r>
      <rPr>
        <sz val="9"/>
        <rFont val="Times New Roman Cyr"/>
        <family val="2"/>
      </rPr>
      <t>Inclading volumes of external trade implemented  by individuals since 1997</t>
    </r>
  </si>
  <si>
    <t>Минералдык отун, майлоочу майлар жана ушул өңдүү материалдар</t>
  </si>
  <si>
    <t>Мал жана өсүмдүк майлары, тоң майлар жана момдор</t>
  </si>
  <si>
    <t>Химиялык заттар жана башка категорияларга киргизилбеген ушул өңдүү продукция</t>
  </si>
  <si>
    <r>
      <t>Бардыгы</t>
    </r>
    <r>
      <rPr>
        <b/>
        <vertAlign val="superscript"/>
        <sz val="10"/>
        <rFont val="Times New Roman"/>
        <family val="1"/>
      </rPr>
      <t xml:space="preserve"> 2</t>
    </r>
    <r>
      <rPr>
        <b/>
        <sz val="10"/>
        <rFont val="Times New Roman"/>
        <family val="1"/>
      </rPr>
      <t xml:space="preserve"> </t>
    </r>
  </si>
  <si>
    <r>
      <t xml:space="preserve">Всего </t>
    </r>
    <r>
      <rPr>
        <b/>
        <vertAlign val="superscript"/>
        <sz val="10"/>
        <rFont val="Times New Roman"/>
        <family val="1"/>
      </rPr>
      <t>2</t>
    </r>
  </si>
  <si>
    <r>
      <t xml:space="preserve">Total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</si>
  <si>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 xml:space="preserve">2 </t>
    </r>
    <r>
      <rPr>
        <sz val="9"/>
        <rFont val="Times New Roman"/>
        <family val="1"/>
      </rPr>
      <t>1997-жылдан баштап жеке жактардын тышкы соода көлөмү кошулат</t>
    </r>
  </si>
  <si>
    <t>(тыс.сомов)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</si>
  <si>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Алдын ала маалыматтар.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</si>
  <si>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Предварительные данные.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</si>
  <si>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Preliminary data.</t>
    </r>
  </si>
  <si>
    <r>
      <t>2023</t>
    </r>
    <r>
      <rPr>
        <b/>
        <vertAlign val="superscript"/>
        <sz val="9"/>
        <rFont val="Times New Roman"/>
        <family val="1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</si>
</sst>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_-;\-* #,##0.0_-;_-* &quot;-&quot;??_-;_-@_-"/>
    <numFmt numFmtId="168" formatCode="_-* #,##0.0\ _₽_-;\-* #,##0.0\ _₽_-;_-* &quot;-&quot;?\ _₽_-;_-@_-"/>
    <numFmt numFmtId="169" formatCode="#,##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sz val="10"/>
      <name val="Arial Cyr"/>
      <family val="2"/>
    </font>
    <font>
      <sz val="12"/>
      <color indexed="24"/>
      <name val="Symbol"/>
      <family val="1"/>
    </font>
    <font>
      <sz val="12"/>
      <name val="Times New Roman Cyr"/>
      <family val="2"/>
    </font>
    <font>
      <sz val="9"/>
      <name val="Kyrghyz Times"/>
      <family val="2"/>
    </font>
    <font>
      <sz val="10"/>
      <name val="Times New Roman"/>
      <family val="1"/>
    </font>
    <font>
      <u val="single"/>
      <sz val="10"/>
      <color theme="10"/>
      <name val="Arial Cyr"/>
      <family val="2"/>
    </font>
    <font>
      <vertAlign val="superscript"/>
      <sz val="12"/>
      <name val="Times New Roman Cyr"/>
      <family val="2"/>
    </font>
    <font>
      <sz val="9"/>
      <name val="Times New Roman"/>
      <family val="1"/>
    </font>
    <font>
      <b/>
      <sz val="12"/>
      <name val="Kyrghyz Times"/>
      <family val="2"/>
    </font>
    <font>
      <sz val="12"/>
      <color indexed="12"/>
      <name val="Times New Roman Cyr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 Cyr"/>
      <family val="1"/>
    </font>
    <font>
      <sz val="9"/>
      <color rgb="FFFF0000"/>
      <name val="Times New Roman Cyr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11"/>
      <name val="Kyrghyz Times"/>
      <family val="2"/>
    </font>
    <font>
      <sz val="12"/>
      <color rgb="FFFF0000"/>
      <name val="Times New Roman Cyr"/>
      <family val="1"/>
    </font>
    <font>
      <sz val="11"/>
      <color rgb="FFFF0000"/>
      <name val="Times New Roman"/>
      <family val="1"/>
    </font>
    <font>
      <vertAlign val="superscript"/>
      <sz val="9"/>
      <name val="Times New Roman Cyr"/>
      <family val="2"/>
    </font>
    <font>
      <b/>
      <sz val="12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Times New Roman CYR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 Cyr"/>
      <family val="1"/>
    </font>
    <font>
      <b/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164" fontId="9" fillId="0" borderId="0">
      <alignment/>
      <protection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16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24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vertical="center" wrapText="1"/>
    </xf>
    <xf numFmtId="167" fontId="6" fillId="0" borderId="1" xfId="30" applyNumberFormat="1" applyFont="1" applyFill="1" applyBorder="1"/>
    <xf numFmtId="0" fontId="6" fillId="0" borderId="1" xfId="0" applyFont="1" applyFill="1" applyBorder="1"/>
    <xf numFmtId="0" fontId="17" fillId="0" borderId="0" xfId="0" applyFont="1" applyFill="1" applyBorder="1" applyAlignment="1">
      <alignment vertical="center"/>
    </xf>
    <xf numFmtId="0" fontId="16" fillId="0" borderId="0" xfId="24" applyFont="1" applyFill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 wrapText="1"/>
    </xf>
    <xf numFmtId="49" fontId="15" fillId="0" borderId="0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167" fontId="15" fillId="0" borderId="1" xfId="30" applyNumberFormat="1" applyFont="1" applyFill="1" applyBorder="1" applyAlignment="1">
      <alignment horizontal="right"/>
    </xf>
    <xf numFmtId="167" fontId="19" fillId="0" borderId="1" xfId="30" applyNumberFormat="1" applyFont="1" applyFill="1" applyBorder="1" applyAlignment="1">
      <alignment horizontal="right"/>
    </xf>
    <xf numFmtId="167" fontId="6" fillId="0" borderId="1" xfId="3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right" vertical="center" wrapText="1"/>
    </xf>
    <xf numFmtId="167" fontId="6" fillId="0" borderId="0" xfId="0" applyNumberFormat="1" applyFont="1" applyFill="1"/>
    <xf numFmtId="167" fontId="21" fillId="0" borderId="0" xfId="0" applyNumberFormat="1" applyFont="1" applyFill="1"/>
    <xf numFmtId="168" fontId="6" fillId="0" borderId="0" xfId="0" applyNumberFormat="1" applyFont="1" applyFill="1"/>
    <xf numFmtId="0" fontId="21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167" fontId="22" fillId="0" borderId="1" xfId="30" applyNumberFormat="1" applyFont="1" applyFill="1" applyBorder="1" applyAlignment="1">
      <alignment horizontal="right"/>
    </xf>
    <xf numFmtId="0" fontId="21" fillId="0" borderId="0" xfId="0" applyFont="1" applyFill="1" applyBorder="1"/>
    <xf numFmtId="168" fontId="21" fillId="0" borderId="0" xfId="0" applyNumberFormat="1" applyFont="1" applyFill="1"/>
    <xf numFmtId="0" fontId="21" fillId="0" borderId="0" xfId="0" applyFont="1" applyFill="1"/>
    <xf numFmtId="0" fontId="21" fillId="0" borderId="0" xfId="0" applyFont="1" applyFill="1" applyBorder="1" applyAlignment="1">
      <alignment vertical="center"/>
    </xf>
    <xf numFmtId="0" fontId="25" fillId="0" borderId="1" xfId="0" applyFont="1" applyFill="1" applyBorder="1"/>
    <xf numFmtId="0" fontId="30" fillId="0" borderId="0" xfId="24" applyFont="1" applyFill="1" applyAlignment="1">
      <alignment horizontal="left" vertical="top" wrapText="1"/>
      <protection/>
    </xf>
    <xf numFmtId="0" fontId="31" fillId="0" borderId="0" xfId="25" applyFont="1" applyFill="1" applyBorder="1" applyAlignment="1">
      <alignment vertical="center" wrapText="1"/>
      <protection/>
    </xf>
    <xf numFmtId="0" fontId="15" fillId="0" borderId="0" xfId="0" applyFont="1" applyFill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top"/>
    </xf>
    <xf numFmtId="49" fontId="33" fillId="0" borderId="0" xfId="24" applyNumberFormat="1" applyFont="1" applyFill="1" applyBorder="1" applyAlignment="1">
      <alignment horizontal="left" vertical="top"/>
      <protection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8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top"/>
    </xf>
    <xf numFmtId="0" fontId="34" fillId="0" borderId="2" xfId="24" applyFont="1" applyFill="1" applyBorder="1" applyAlignment="1">
      <alignment horizontal="center" vertical="center" wrapText="1"/>
      <protection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right" vertical="center" wrapText="1"/>
    </xf>
    <xf numFmtId="49" fontId="34" fillId="0" borderId="2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167" fontId="20" fillId="0" borderId="0" xfId="30" applyNumberFormat="1" applyFont="1" applyFill="1" applyBorder="1" applyAlignment="1">
      <alignment vertical="center" wrapText="1"/>
    </xf>
    <xf numFmtId="167" fontId="20" fillId="0" borderId="0" xfId="3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vertical="center" wrapText="1"/>
    </xf>
    <xf numFmtId="167" fontId="37" fillId="0" borderId="0" xfId="30" applyNumberFormat="1" applyFont="1" applyFill="1" applyBorder="1" applyAlignment="1">
      <alignment vertical="center" wrapText="1"/>
    </xf>
    <xf numFmtId="167" fontId="37" fillId="0" borderId="0" xfId="30" applyNumberFormat="1" applyFont="1" applyFill="1" applyBorder="1" applyAlignment="1">
      <alignment horizontal="right" vertical="center" wrapText="1"/>
    </xf>
    <xf numFmtId="49" fontId="3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/>
    <xf numFmtId="0" fontId="3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/>
    </xf>
    <xf numFmtId="0" fontId="12" fillId="0" borderId="0" xfId="24" applyFont="1" applyFill="1" applyAlignment="1">
      <alignment horizontal="left" vertical="center" wrapText="1"/>
      <protection/>
    </xf>
    <xf numFmtId="49" fontId="12" fillId="0" borderId="0" xfId="0" applyNumberFormat="1" applyFont="1" applyFill="1" applyBorder="1" applyAlignment="1">
      <alignment horizontal="left" vertical="center" wrapText="1"/>
    </xf>
    <xf numFmtId="167" fontId="12" fillId="0" borderId="0" xfId="30" applyNumberFormat="1" applyFont="1" applyFill="1" applyAlignment="1">
      <alignment vertical="center"/>
    </xf>
    <xf numFmtId="167" fontId="37" fillId="0" borderId="0" xfId="30" applyNumberFormat="1" applyFont="1" applyFill="1" applyBorder="1" applyAlignment="1">
      <alignment vertical="center"/>
    </xf>
    <xf numFmtId="167" fontId="37" fillId="0" borderId="0" xfId="3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horizontal="left" vertical="center" wrapText="1"/>
    </xf>
    <xf numFmtId="167" fontId="34" fillId="0" borderId="0" xfId="30" applyNumberFormat="1" applyFont="1" applyFill="1" applyAlignment="1">
      <alignment vertical="center"/>
    </xf>
    <xf numFmtId="0" fontId="12" fillId="0" borderId="0" xfId="20" applyFont="1" applyFill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right"/>
    </xf>
    <xf numFmtId="169" fontId="34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righ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ТЕКСТ" xfId="21"/>
    <cellStyle name="Тысячи [0]_1эксК" xfId="22"/>
    <cellStyle name="Тысячи_1эксК" xfId="23"/>
    <cellStyle name="Обычный 2" xfId="24"/>
    <cellStyle name="Обычный_B" xfId="25"/>
    <cellStyle name="Normal_GDP1" xfId="26"/>
    <cellStyle name="Гиперссылка 2" xfId="27"/>
    <cellStyle name="Обычный 4" xfId="28"/>
    <cellStyle name="Финансовый 2" xfId="29"/>
    <cellStyle name="Финансовый" xfId="30"/>
    <cellStyle name="Финансовый 3" xfId="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56"/>
  <sheetViews>
    <sheetView tabSelected="1" workbookViewId="0" topLeftCell="A1">
      <pane xSplit="3" topLeftCell="AB1" activePane="topRight" state="frozen"/>
      <selection pane="topRight" activeCell="AE16" sqref="AE16"/>
    </sheetView>
  </sheetViews>
  <sheetFormatPr defaultColWidth="9.140625" defaultRowHeight="15"/>
  <cols>
    <col min="1" max="1" width="52.00390625" style="55" customWidth="1"/>
    <col min="2" max="2" width="47.421875" style="12" customWidth="1"/>
    <col min="3" max="3" width="48.7109375" style="12" customWidth="1"/>
    <col min="4" max="4" width="12.421875" style="12" customWidth="1"/>
    <col min="5" max="5" width="12.8515625" style="12" customWidth="1"/>
    <col min="6" max="6" width="13.00390625" style="12" customWidth="1"/>
    <col min="7" max="7" width="12.57421875" style="12" customWidth="1"/>
    <col min="8" max="8" width="13.28125" style="12" customWidth="1"/>
    <col min="9" max="9" width="12.28125" style="12" customWidth="1"/>
    <col min="10" max="10" width="12.421875" style="12" customWidth="1"/>
    <col min="11" max="11" width="12.57421875" style="12" customWidth="1"/>
    <col min="12" max="12" width="12.57421875" style="49" customWidth="1"/>
    <col min="13" max="13" width="13.421875" style="49" customWidth="1"/>
    <col min="14" max="14" width="13.28125" style="12" customWidth="1"/>
    <col min="15" max="15" width="13.57421875" style="12" customWidth="1"/>
    <col min="16" max="16" width="13.57421875" style="13" customWidth="1"/>
    <col min="17" max="17" width="13.8515625" style="12" customWidth="1"/>
    <col min="18" max="18" width="13.57421875" style="12" customWidth="1"/>
    <col min="19" max="19" width="13.7109375" style="12" customWidth="1"/>
    <col min="20" max="20" width="13.28125" style="12" customWidth="1"/>
    <col min="21" max="21" width="13.57421875" style="12" customWidth="1"/>
    <col min="22" max="22" width="13.140625" style="12" customWidth="1"/>
    <col min="23" max="23" width="13.7109375" style="12" customWidth="1"/>
    <col min="24" max="24" width="12.8515625" style="12" customWidth="1"/>
    <col min="25" max="25" width="14.140625" style="12" customWidth="1"/>
    <col min="26" max="26" width="12.8515625" style="12" customWidth="1"/>
    <col min="27" max="27" width="14.28125" style="31" customWidth="1"/>
    <col min="28" max="28" width="15.421875" style="12" customWidth="1"/>
    <col min="29" max="29" width="16.421875" style="89" customWidth="1"/>
    <col min="30" max="30" width="16.00390625" style="12" customWidth="1"/>
    <col min="31" max="31" width="15.7109375" style="12" customWidth="1"/>
    <col min="32" max="32" width="16.57421875" style="12" customWidth="1"/>
    <col min="33" max="33" width="17.57421875" style="12" customWidth="1"/>
    <col min="34" max="34" width="18.00390625" style="12" customWidth="1"/>
    <col min="35" max="256" width="9.140625" style="12" customWidth="1"/>
    <col min="257" max="257" width="67.140625" style="12" customWidth="1"/>
    <col min="258" max="267" width="9.7109375" style="12" customWidth="1"/>
    <col min="268" max="269" width="10.57421875" style="12" customWidth="1"/>
    <col min="270" max="270" width="35.7109375" style="12" customWidth="1"/>
    <col min="271" max="271" width="10.00390625" style="12" customWidth="1"/>
    <col min="272" max="273" width="10.57421875" style="12" customWidth="1"/>
    <col min="274" max="274" width="11.140625" style="12" customWidth="1"/>
    <col min="275" max="512" width="9.140625" style="12" customWidth="1"/>
    <col min="513" max="513" width="67.140625" style="12" customWidth="1"/>
    <col min="514" max="523" width="9.7109375" style="12" customWidth="1"/>
    <col min="524" max="525" width="10.57421875" style="12" customWidth="1"/>
    <col min="526" max="526" width="35.7109375" style="12" customWidth="1"/>
    <col min="527" max="527" width="10.00390625" style="12" customWidth="1"/>
    <col min="528" max="529" width="10.57421875" style="12" customWidth="1"/>
    <col min="530" max="530" width="11.140625" style="12" customWidth="1"/>
    <col min="531" max="768" width="9.140625" style="12" customWidth="1"/>
    <col min="769" max="769" width="67.140625" style="12" customWidth="1"/>
    <col min="770" max="779" width="9.7109375" style="12" customWidth="1"/>
    <col min="780" max="781" width="10.57421875" style="12" customWidth="1"/>
    <col min="782" max="782" width="35.7109375" style="12" customWidth="1"/>
    <col min="783" max="783" width="10.00390625" style="12" customWidth="1"/>
    <col min="784" max="785" width="10.57421875" style="12" customWidth="1"/>
    <col min="786" max="786" width="11.140625" style="12" customWidth="1"/>
    <col min="787" max="1024" width="9.140625" style="12" customWidth="1"/>
    <col min="1025" max="1025" width="67.140625" style="12" customWidth="1"/>
    <col min="1026" max="1035" width="9.7109375" style="12" customWidth="1"/>
    <col min="1036" max="1037" width="10.57421875" style="12" customWidth="1"/>
    <col min="1038" max="1038" width="35.7109375" style="12" customWidth="1"/>
    <col min="1039" max="1039" width="10.00390625" style="12" customWidth="1"/>
    <col min="1040" max="1041" width="10.57421875" style="12" customWidth="1"/>
    <col min="1042" max="1042" width="11.140625" style="12" customWidth="1"/>
    <col min="1043" max="1280" width="9.140625" style="12" customWidth="1"/>
    <col min="1281" max="1281" width="67.140625" style="12" customWidth="1"/>
    <col min="1282" max="1291" width="9.7109375" style="12" customWidth="1"/>
    <col min="1292" max="1293" width="10.57421875" style="12" customWidth="1"/>
    <col min="1294" max="1294" width="35.7109375" style="12" customWidth="1"/>
    <col min="1295" max="1295" width="10.00390625" style="12" customWidth="1"/>
    <col min="1296" max="1297" width="10.57421875" style="12" customWidth="1"/>
    <col min="1298" max="1298" width="11.140625" style="12" customWidth="1"/>
    <col min="1299" max="1536" width="9.140625" style="12" customWidth="1"/>
    <col min="1537" max="1537" width="67.140625" style="12" customWidth="1"/>
    <col min="1538" max="1547" width="9.7109375" style="12" customWidth="1"/>
    <col min="1548" max="1549" width="10.57421875" style="12" customWidth="1"/>
    <col min="1550" max="1550" width="35.7109375" style="12" customWidth="1"/>
    <col min="1551" max="1551" width="10.00390625" style="12" customWidth="1"/>
    <col min="1552" max="1553" width="10.57421875" style="12" customWidth="1"/>
    <col min="1554" max="1554" width="11.140625" style="12" customWidth="1"/>
    <col min="1555" max="1792" width="9.140625" style="12" customWidth="1"/>
    <col min="1793" max="1793" width="67.140625" style="12" customWidth="1"/>
    <col min="1794" max="1803" width="9.7109375" style="12" customWidth="1"/>
    <col min="1804" max="1805" width="10.57421875" style="12" customWidth="1"/>
    <col min="1806" max="1806" width="35.7109375" style="12" customWidth="1"/>
    <col min="1807" max="1807" width="10.00390625" style="12" customWidth="1"/>
    <col min="1808" max="1809" width="10.57421875" style="12" customWidth="1"/>
    <col min="1810" max="1810" width="11.140625" style="12" customWidth="1"/>
    <col min="1811" max="2048" width="9.140625" style="12" customWidth="1"/>
    <col min="2049" max="2049" width="67.140625" style="12" customWidth="1"/>
    <col min="2050" max="2059" width="9.7109375" style="12" customWidth="1"/>
    <col min="2060" max="2061" width="10.57421875" style="12" customWidth="1"/>
    <col min="2062" max="2062" width="35.7109375" style="12" customWidth="1"/>
    <col min="2063" max="2063" width="10.00390625" style="12" customWidth="1"/>
    <col min="2064" max="2065" width="10.57421875" style="12" customWidth="1"/>
    <col min="2066" max="2066" width="11.140625" style="12" customWidth="1"/>
    <col min="2067" max="2304" width="9.140625" style="12" customWidth="1"/>
    <col min="2305" max="2305" width="67.140625" style="12" customWidth="1"/>
    <col min="2306" max="2315" width="9.7109375" style="12" customWidth="1"/>
    <col min="2316" max="2317" width="10.57421875" style="12" customWidth="1"/>
    <col min="2318" max="2318" width="35.7109375" style="12" customWidth="1"/>
    <col min="2319" max="2319" width="10.00390625" style="12" customWidth="1"/>
    <col min="2320" max="2321" width="10.57421875" style="12" customWidth="1"/>
    <col min="2322" max="2322" width="11.140625" style="12" customWidth="1"/>
    <col min="2323" max="2560" width="9.140625" style="12" customWidth="1"/>
    <col min="2561" max="2561" width="67.140625" style="12" customWidth="1"/>
    <col min="2562" max="2571" width="9.7109375" style="12" customWidth="1"/>
    <col min="2572" max="2573" width="10.57421875" style="12" customWidth="1"/>
    <col min="2574" max="2574" width="35.7109375" style="12" customWidth="1"/>
    <col min="2575" max="2575" width="10.00390625" style="12" customWidth="1"/>
    <col min="2576" max="2577" width="10.57421875" style="12" customWidth="1"/>
    <col min="2578" max="2578" width="11.140625" style="12" customWidth="1"/>
    <col min="2579" max="2816" width="9.140625" style="12" customWidth="1"/>
    <col min="2817" max="2817" width="67.140625" style="12" customWidth="1"/>
    <col min="2818" max="2827" width="9.7109375" style="12" customWidth="1"/>
    <col min="2828" max="2829" width="10.57421875" style="12" customWidth="1"/>
    <col min="2830" max="2830" width="35.7109375" style="12" customWidth="1"/>
    <col min="2831" max="2831" width="10.00390625" style="12" customWidth="1"/>
    <col min="2832" max="2833" width="10.57421875" style="12" customWidth="1"/>
    <col min="2834" max="2834" width="11.140625" style="12" customWidth="1"/>
    <col min="2835" max="3072" width="9.140625" style="12" customWidth="1"/>
    <col min="3073" max="3073" width="67.140625" style="12" customWidth="1"/>
    <col min="3074" max="3083" width="9.7109375" style="12" customWidth="1"/>
    <col min="3084" max="3085" width="10.57421875" style="12" customWidth="1"/>
    <col min="3086" max="3086" width="35.7109375" style="12" customWidth="1"/>
    <col min="3087" max="3087" width="10.00390625" style="12" customWidth="1"/>
    <col min="3088" max="3089" width="10.57421875" style="12" customWidth="1"/>
    <col min="3090" max="3090" width="11.140625" style="12" customWidth="1"/>
    <col min="3091" max="3328" width="9.140625" style="12" customWidth="1"/>
    <col min="3329" max="3329" width="67.140625" style="12" customWidth="1"/>
    <col min="3330" max="3339" width="9.7109375" style="12" customWidth="1"/>
    <col min="3340" max="3341" width="10.57421875" style="12" customWidth="1"/>
    <col min="3342" max="3342" width="35.7109375" style="12" customWidth="1"/>
    <col min="3343" max="3343" width="10.00390625" style="12" customWidth="1"/>
    <col min="3344" max="3345" width="10.57421875" style="12" customWidth="1"/>
    <col min="3346" max="3346" width="11.140625" style="12" customWidth="1"/>
    <col min="3347" max="3584" width="9.140625" style="12" customWidth="1"/>
    <col min="3585" max="3585" width="67.140625" style="12" customWidth="1"/>
    <col min="3586" max="3595" width="9.7109375" style="12" customWidth="1"/>
    <col min="3596" max="3597" width="10.57421875" style="12" customWidth="1"/>
    <col min="3598" max="3598" width="35.7109375" style="12" customWidth="1"/>
    <col min="3599" max="3599" width="10.00390625" style="12" customWidth="1"/>
    <col min="3600" max="3601" width="10.57421875" style="12" customWidth="1"/>
    <col min="3602" max="3602" width="11.140625" style="12" customWidth="1"/>
    <col min="3603" max="3840" width="9.140625" style="12" customWidth="1"/>
    <col min="3841" max="3841" width="67.140625" style="12" customWidth="1"/>
    <col min="3842" max="3851" width="9.7109375" style="12" customWidth="1"/>
    <col min="3852" max="3853" width="10.57421875" style="12" customWidth="1"/>
    <col min="3854" max="3854" width="35.7109375" style="12" customWidth="1"/>
    <col min="3855" max="3855" width="10.00390625" style="12" customWidth="1"/>
    <col min="3856" max="3857" width="10.57421875" style="12" customWidth="1"/>
    <col min="3858" max="3858" width="11.140625" style="12" customWidth="1"/>
    <col min="3859" max="4096" width="9.140625" style="12" customWidth="1"/>
    <col min="4097" max="4097" width="67.140625" style="12" customWidth="1"/>
    <col min="4098" max="4107" width="9.7109375" style="12" customWidth="1"/>
    <col min="4108" max="4109" width="10.57421875" style="12" customWidth="1"/>
    <col min="4110" max="4110" width="35.7109375" style="12" customWidth="1"/>
    <col min="4111" max="4111" width="10.00390625" style="12" customWidth="1"/>
    <col min="4112" max="4113" width="10.57421875" style="12" customWidth="1"/>
    <col min="4114" max="4114" width="11.140625" style="12" customWidth="1"/>
    <col min="4115" max="4352" width="9.140625" style="12" customWidth="1"/>
    <col min="4353" max="4353" width="67.140625" style="12" customWidth="1"/>
    <col min="4354" max="4363" width="9.7109375" style="12" customWidth="1"/>
    <col min="4364" max="4365" width="10.57421875" style="12" customWidth="1"/>
    <col min="4366" max="4366" width="35.7109375" style="12" customWidth="1"/>
    <col min="4367" max="4367" width="10.00390625" style="12" customWidth="1"/>
    <col min="4368" max="4369" width="10.57421875" style="12" customWidth="1"/>
    <col min="4370" max="4370" width="11.140625" style="12" customWidth="1"/>
    <col min="4371" max="4608" width="9.140625" style="12" customWidth="1"/>
    <col min="4609" max="4609" width="67.140625" style="12" customWidth="1"/>
    <col min="4610" max="4619" width="9.7109375" style="12" customWidth="1"/>
    <col min="4620" max="4621" width="10.57421875" style="12" customWidth="1"/>
    <col min="4622" max="4622" width="35.7109375" style="12" customWidth="1"/>
    <col min="4623" max="4623" width="10.00390625" style="12" customWidth="1"/>
    <col min="4624" max="4625" width="10.57421875" style="12" customWidth="1"/>
    <col min="4626" max="4626" width="11.140625" style="12" customWidth="1"/>
    <col min="4627" max="4864" width="9.140625" style="12" customWidth="1"/>
    <col min="4865" max="4865" width="67.140625" style="12" customWidth="1"/>
    <col min="4866" max="4875" width="9.7109375" style="12" customWidth="1"/>
    <col min="4876" max="4877" width="10.57421875" style="12" customWidth="1"/>
    <col min="4878" max="4878" width="35.7109375" style="12" customWidth="1"/>
    <col min="4879" max="4879" width="10.00390625" style="12" customWidth="1"/>
    <col min="4880" max="4881" width="10.57421875" style="12" customWidth="1"/>
    <col min="4882" max="4882" width="11.140625" style="12" customWidth="1"/>
    <col min="4883" max="5120" width="9.140625" style="12" customWidth="1"/>
    <col min="5121" max="5121" width="67.140625" style="12" customWidth="1"/>
    <col min="5122" max="5131" width="9.7109375" style="12" customWidth="1"/>
    <col min="5132" max="5133" width="10.57421875" style="12" customWidth="1"/>
    <col min="5134" max="5134" width="35.7109375" style="12" customWidth="1"/>
    <col min="5135" max="5135" width="10.00390625" style="12" customWidth="1"/>
    <col min="5136" max="5137" width="10.57421875" style="12" customWidth="1"/>
    <col min="5138" max="5138" width="11.140625" style="12" customWidth="1"/>
    <col min="5139" max="5376" width="9.140625" style="12" customWidth="1"/>
    <col min="5377" max="5377" width="67.140625" style="12" customWidth="1"/>
    <col min="5378" max="5387" width="9.7109375" style="12" customWidth="1"/>
    <col min="5388" max="5389" width="10.57421875" style="12" customWidth="1"/>
    <col min="5390" max="5390" width="35.7109375" style="12" customWidth="1"/>
    <col min="5391" max="5391" width="10.00390625" style="12" customWidth="1"/>
    <col min="5392" max="5393" width="10.57421875" style="12" customWidth="1"/>
    <col min="5394" max="5394" width="11.140625" style="12" customWidth="1"/>
    <col min="5395" max="5632" width="9.140625" style="12" customWidth="1"/>
    <col min="5633" max="5633" width="67.140625" style="12" customWidth="1"/>
    <col min="5634" max="5643" width="9.7109375" style="12" customWidth="1"/>
    <col min="5644" max="5645" width="10.57421875" style="12" customWidth="1"/>
    <col min="5646" max="5646" width="35.7109375" style="12" customWidth="1"/>
    <col min="5647" max="5647" width="10.00390625" style="12" customWidth="1"/>
    <col min="5648" max="5649" width="10.57421875" style="12" customWidth="1"/>
    <col min="5650" max="5650" width="11.140625" style="12" customWidth="1"/>
    <col min="5651" max="5888" width="9.140625" style="12" customWidth="1"/>
    <col min="5889" max="5889" width="67.140625" style="12" customWidth="1"/>
    <col min="5890" max="5899" width="9.7109375" style="12" customWidth="1"/>
    <col min="5900" max="5901" width="10.57421875" style="12" customWidth="1"/>
    <col min="5902" max="5902" width="35.7109375" style="12" customWidth="1"/>
    <col min="5903" max="5903" width="10.00390625" style="12" customWidth="1"/>
    <col min="5904" max="5905" width="10.57421875" style="12" customWidth="1"/>
    <col min="5906" max="5906" width="11.140625" style="12" customWidth="1"/>
    <col min="5907" max="6144" width="9.140625" style="12" customWidth="1"/>
    <col min="6145" max="6145" width="67.140625" style="12" customWidth="1"/>
    <col min="6146" max="6155" width="9.7109375" style="12" customWidth="1"/>
    <col min="6156" max="6157" width="10.57421875" style="12" customWidth="1"/>
    <col min="6158" max="6158" width="35.7109375" style="12" customWidth="1"/>
    <col min="6159" max="6159" width="10.00390625" style="12" customWidth="1"/>
    <col min="6160" max="6161" width="10.57421875" style="12" customWidth="1"/>
    <col min="6162" max="6162" width="11.140625" style="12" customWidth="1"/>
    <col min="6163" max="6400" width="9.140625" style="12" customWidth="1"/>
    <col min="6401" max="6401" width="67.140625" style="12" customWidth="1"/>
    <col min="6402" max="6411" width="9.7109375" style="12" customWidth="1"/>
    <col min="6412" max="6413" width="10.57421875" style="12" customWidth="1"/>
    <col min="6414" max="6414" width="35.7109375" style="12" customWidth="1"/>
    <col min="6415" max="6415" width="10.00390625" style="12" customWidth="1"/>
    <col min="6416" max="6417" width="10.57421875" style="12" customWidth="1"/>
    <col min="6418" max="6418" width="11.140625" style="12" customWidth="1"/>
    <col min="6419" max="6656" width="9.140625" style="12" customWidth="1"/>
    <col min="6657" max="6657" width="67.140625" style="12" customWidth="1"/>
    <col min="6658" max="6667" width="9.7109375" style="12" customWidth="1"/>
    <col min="6668" max="6669" width="10.57421875" style="12" customWidth="1"/>
    <col min="6670" max="6670" width="35.7109375" style="12" customWidth="1"/>
    <col min="6671" max="6671" width="10.00390625" style="12" customWidth="1"/>
    <col min="6672" max="6673" width="10.57421875" style="12" customWidth="1"/>
    <col min="6674" max="6674" width="11.140625" style="12" customWidth="1"/>
    <col min="6675" max="6912" width="9.140625" style="12" customWidth="1"/>
    <col min="6913" max="6913" width="67.140625" style="12" customWidth="1"/>
    <col min="6914" max="6923" width="9.7109375" style="12" customWidth="1"/>
    <col min="6924" max="6925" width="10.57421875" style="12" customWidth="1"/>
    <col min="6926" max="6926" width="35.7109375" style="12" customWidth="1"/>
    <col min="6927" max="6927" width="10.00390625" style="12" customWidth="1"/>
    <col min="6928" max="6929" width="10.57421875" style="12" customWidth="1"/>
    <col min="6930" max="6930" width="11.140625" style="12" customWidth="1"/>
    <col min="6931" max="7168" width="9.140625" style="12" customWidth="1"/>
    <col min="7169" max="7169" width="67.140625" style="12" customWidth="1"/>
    <col min="7170" max="7179" width="9.7109375" style="12" customWidth="1"/>
    <col min="7180" max="7181" width="10.57421875" style="12" customWidth="1"/>
    <col min="7182" max="7182" width="35.7109375" style="12" customWidth="1"/>
    <col min="7183" max="7183" width="10.00390625" style="12" customWidth="1"/>
    <col min="7184" max="7185" width="10.57421875" style="12" customWidth="1"/>
    <col min="7186" max="7186" width="11.140625" style="12" customWidth="1"/>
    <col min="7187" max="7424" width="9.140625" style="12" customWidth="1"/>
    <col min="7425" max="7425" width="67.140625" style="12" customWidth="1"/>
    <col min="7426" max="7435" width="9.7109375" style="12" customWidth="1"/>
    <col min="7436" max="7437" width="10.57421875" style="12" customWidth="1"/>
    <col min="7438" max="7438" width="35.7109375" style="12" customWidth="1"/>
    <col min="7439" max="7439" width="10.00390625" style="12" customWidth="1"/>
    <col min="7440" max="7441" width="10.57421875" style="12" customWidth="1"/>
    <col min="7442" max="7442" width="11.140625" style="12" customWidth="1"/>
    <col min="7443" max="7680" width="9.140625" style="12" customWidth="1"/>
    <col min="7681" max="7681" width="67.140625" style="12" customWidth="1"/>
    <col min="7682" max="7691" width="9.7109375" style="12" customWidth="1"/>
    <col min="7692" max="7693" width="10.57421875" style="12" customWidth="1"/>
    <col min="7694" max="7694" width="35.7109375" style="12" customWidth="1"/>
    <col min="7695" max="7695" width="10.00390625" style="12" customWidth="1"/>
    <col min="7696" max="7697" width="10.57421875" style="12" customWidth="1"/>
    <col min="7698" max="7698" width="11.140625" style="12" customWidth="1"/>
    <col min="7699" max="7936" width="9.140625" style="12" customWidth="1"/>
    <col min="7937" max="7937" width="67.140625" style="12" customWidth="1"/>
    <col min="7938" max="7947" width="9.7109375" style="12" customWidth="1"/>
    <col min="7948" max="7949" width="10.57421875" style="12" customWidth="1"/>
    <col min="7950" max="7950" width="35.7109375" style="12" customWidth="1"/>
    <col min="7951" max="7951" width="10.00390625" style="12" customWidth="1"/>
    <col min="7952" max="7953" width="10.57421875" style="12" customWidth="1"/>
    <col min="7954" max="7954" width="11.140625" style="12" customWidth="1"/>
    <col min="7955" max="8192" width="9.140625" style="12" customWidth="1"/>
    <col min="8193" max="8193" width="67.140625" style="12" customWidth="1"/>
    <col min="8194" max="8203" width="9.7109375" style="12" customWidth="1"/>
    <col min="8204" max="8205" width="10.57421875" style="12" customWidth="1"/>
    <col min="8206" max="8206" width="35.7109375" style="12" customWidth="1"/>
    <col min="8207" max="8207" width="10.00390625" style="12" customWidth="1"/>
    <col min="8208" max="8209" width="10.57421875" style="12" customWidth="1"/>
    <col min="8210" max="8210" width="11.140625" style="12" customWidth="1"/>
    <col min="8211" max="8448" width="9.140625" style="12" customWidth="1"/>
    <col min="8449" max="8449" width="67.140625" style="12" customWidth="1"/>
    <col min="8450" max="8459" width="9.7109375" style="12" customWidth="1"/>
    <col min="8460" max="8461" width="10.57421875" style="12" customWidth="1"/>
    <col min="8462" max="8462" width="35.7109375" style="12" customWidth="1"/>
    <col min="8463" max="8463" width="10.00390625" style="12" customWidth="1"/>
    <col min="8464" max="8465" width="10.57421875" style="12" customWidth="1"/>
    <col min="8466" max="8466" width="11.140625" style="12" customWidth="1"/>
    <col min="8467" max="8704" width="9.140625" style="12" customWidth="1"/>
    <col min="8705" max="8705" width="67.140625" style="12" customWidth="1"/>
    <col min="8706" max="8715" width="9.7109375" style="12" customWidth="1"/>
    <col min="8716" max="8717" width="10.57421875" style="12" customWidth="1"/>
    <col min="8718" max="8718" width="35.7109375" style="12" customWidth="1"/>
    <col min="8719" max="8719" width="10.00390625" style="12" customWidth="1"/>
    <col min="8720" max="8721" width="10.57421875" style="12" customWidth="1"/>
    <col min="8722" max="8722" width="11.140625" style="12" customWidth="1"/>
    <col min="8723" max="8960" width="9.140625" style="12" customWidth="1"/>
    <col min="8961" max="8961" width="67.140625" style="12" customWidth="1"/>
    <col min="8962" max="8971" width="9.7109375" style="12" customWidth="1"/>
    <col min="8972" max="8973" width="10.57421875" style="12" customWidth="1"/>
    <col min="8974" max="8974" width="35.7109375" style="12" customWidth="1"/>
    <col min="8975" max="8975" width="10.00390625" style="12" customWidth="1"/>
    <col min="8976" max="8977" width="10.57421875" style="12" customWidth="1"/>
    <col min="8978" max="8978" width="11.140625" style="12" customWidth="1"/>
    <col min="8979" max="9216" width="9.140625" style="12" customWidth="1"/>
    <col min="9217" max="9217" width="67.140625" style="12" customWidth="1"/>
    <col min="9218" max="9227" width="9.7109375" style="12" customWidth="1"/>
    <col min="9228" max="9229" width="10.57421875" style="12" customWidth="1"/>
    <col min="9230" max="9230" width="35.7109375" style="12" customWidth="1"/>
    <col min="9231" max="9231" width="10.00390625" style="12" customWidth="1"/>
    <col min="9232" max="9233" width="10.57421875" style="12" customWidth="1"/>
    <col min="9234" max="9234" width="11.140625" style="12" customWidth="1"/>
    <col min="9235" max="9472" width="9.140625" style="12" customWidth="1"/>
    <col min="9473" max="9473" width="67.140625" style="12" customWidth="1"/>
    <col min="9474" max="9483" width="9.7109375" style="12" customWidth="1"/>
    <col min="9484" max="9485" width="10.57421875" style="12" customWidth="1"/>
    <col min="9486" max="9486" width="35.7109375" style="12" customWidth="1"/>
    <col min="9487" max="9487" width="10.00390625" style="12" customWidth="1"/>
    <col min="9488" max="9489" width="10.57421875" style="12" customWidth="1"/>
    <col min="9490" max="9490" width="11.140625" style="12" customWidth="1"/>
    <col min="9491" max="9728" width="9.140625" style="12" customWidth="1"/>
    <col min="9729" max="9729" width="67.140625" style="12" customWidth="1"/>
    <col min="9730" max="9739" width="9.7109375" style="12" customWidth="1"/>
    <col min="9740" max="9741" width="10.57421875" style="12" customWidth="1"/>
    <col min="9742" max="9742" width="35.7109375" style="12" customWidth="1"/>
    <col min="9743" max="9743" width="10.00390625" style="12" customWidth="1"/>
    <col min="9744" max="9745" width="10.57421875" style="12" customWidth="1"/>
    <col min="9746" max="9746" width="11.140625" style="12" customWidth="1"/>
    <col min="9747" max="9984" width="9.140625" style="12" customWidth="1"/>
    <col min="9985" max="9985" width="67.140625" style="12" customWidth="1"/>
    <col min="9986" max="9995" width="9.7109375" style="12" customWidth="1"/>
    <col min="9996" max="9997" width="10.57421875" style="12" customWidth="1"/>
    <col min="9998" max="9998" width="35.7109375" style="12" customWidth="1"/>
    <col min="9999" max="9999" width="10.00390625" style="12" customWidth="1"/>
    <col min="10000" max="10001" width="10.57421875" style="12" customWidth="1"/>
    <col min="10002" max="10002" width="11.140625" style="12" customWidth="1"/>
    <col min="10003" max="10240" width="9.140625" style="12" customWidth="1"/>
    <col min="10241" max="10241" width="67.140625" style="12" customWidth="1"/>
    <col min="10242" max="10251" width="9.7109375" style="12" customWidth="1"/>
    <col min="10252" max="10253" width="10.57421875" style="12" customWidth="1"/>
    <col min="10254" max="10254" width="35.7109375" style="12" customWidth="1"/>
    <col min="10255" max="10255" width="10.00390625" style="12" customWidth="1"/>
    <col min="10256" max="10257" width="10.57421875" style="12" customWidth="1"/>
    <col min="10258" max="10258" width="11.140625" style="12" customWidth="1"/>
    <col min="10259" max="10496" width="9.140625" style="12" customWidth="1"/>
    <col min="10497" max="10497" width="67.140625" style="12" customWidth="1"/>
    <col min="10498" max="10507" width="9.7109375" style="12" customWidth="1"/>
    <col min="10508" max="10509" width="10.57421875" style="12" customWidth="1"/>
    <col min="10510" max="10510" width="35.7109375" style="12" customWidth="1"/>
    <col min="10511" max="10511" width="10.00390625" style="12" customWidth="1"/>
    <col min="10512" max="10513" width="10.57421875" style="12" customWidth="1"/>
    <col min="10514" max="10514" width="11.140625" style="12" customWidth="1"/>
    <col min="10515" max="10752" width="9.140625" style="12" customWidth="1"/>
    <col min="10753" max="10753" width="67.140625" style="12" customWidth="1"/>
    <col min="10754" max="10763" width="9.7109375" style="12" customWidth="1"/>
    <col min="10764" max="10765" width="10.57421875" style="12" customWidth="1"/>
    <col min="10766" max="10766" width="35.7109375" style="12" customWidth="1"/>
    <col min="10767" max="10767" width="10.00390625" style="12" customWidth="1"/>
    <col min="10768" max="10769" width="10.57421875" style="12" customWidth="1"/>
    <col min="10770" max="10770" width="11.140625" style="12" customWidth="1"/>
    <col min="10771" max="11008" width="9.140625" style="12" customWidth="1"/>
    <col min="11009" max="11009" width="67.140625" style="12" customWidth="1"/>
    <col min="11010" max="11019" width="9.7109375" style="12" customWidth="1"/>
    <col min="11020" max="11021" width="10.57421875" style="12" customWidth="1"/>
    <col min="11022" max="11022" width="35.7109375" style="12" customWidth="1"/>
    <col min="11023" max="11023" width="10.00390625" style="12" customWidth="1"/>
    <col min="11024" max="11025" width="10.57421875" style="12" customWidth="1"/>
    <col min="11026" max="11026" width="11.140625" style="12" customWidth="1"/>
    <col min="11027" max="11264" width="9.140625" style="12" customWidth="1"/>
    <col min="11265" max="11265" width="67.140625" style="12" customWidth="1"/>
    <col min="11266" max="11275" width="9.7109375" style="12" customWidth="1"/>
    <col min="11276" max="11277" width="10.57421875" style="12" customWidth="1"/>
    <col min="11278" max="11278" width="35.7109375" style="12" customWidth="1"/>
    <col min="11279" max="11279" width="10.00390625" style="12" customWidth="1"/>
    <col min="11280" max="11281" width="10.57421875" style="12" customWidth="1"/>
    <col min="11282" max="11282" width="11.140625" style="12" customWidth="1"/>
    <col min="11283" max="11520" width="9.140625" style="12" customWidth="1"/>
    <col min="11521" max="11521" width="67.140625" style="12" customWidth="1"/>
    <col min="11522" max="11531" width="9.7109375" style="12" customWidth="1"/>
    <col min="11532" max="11533" width="10.57421875" style="12" customWidth="1"/>
    <col min="11534" max="11534" width="35.7109375" style="12" customWidth="1"/>
    <col min="11535" max="11535" width="10.00390625" style="12" customWidth="1"/>
    <col min="11536" max="11537" width="10.57421875" style="12" customWidth="1"/>
    <col min="11538" max="11538" width="11.140625" style="12" customWidth="1"/>
    <col min="11539" max="11776" width="9.140625" style="12" customWidth="1"/>
    <col min="11777" max="11777" width="67.140625" style="12" customWidth="1"/>
    <col min="11778" max="11787" width="9.7109375" style="12" customWidth="1"/>
    <col min="11788" max="11789" width="10.57421875" style="12" customWidth="1"/>
    <col min="11790" max="11790" width="35.7109375" style="12" customWidth="1"/>
    <col min="11791" max="11791" width="10.00390625" style="12" customWidth="1"/>
    <col min="11792" max="11793" width="10.57421875" style="12" customWidth="1"/>
    <col min="11794" max="11794" width="11.140625" style="12" customWidth="1"/>
    <col min="11795" max="12032" width="9.140625" style="12" customWidth="1"/>
    <col min="12033" max="12033" width="67.140625" style="12" customWidth="1"/>
    <col min="12034" max="12043" width="9.7109375" style="12" customWidth="1"/>
    <col min="12044" max="12045" width="10.57421875" style="12" customWidth="1"/>
    <col min="12046" max="12046" width="35.7109375" style="12" customWidth="1"/>
    <col min="12047" max="12047" width="10.00390625" style="12" customWidth="1"/>
    <col min="12048" max="12049" width="10.57421875" style="12" customWidth="1"/>
    <col min="12050" max="12050" width="11.140625" style="12" customWidth="1"/>
    <col min="12051" max="12288" width="9.140625" style="12" customWidth="1"/>
    <col min="12289" max="12289" width="67.140625" style="12" customWidth="1"/>
    <col min="12290" max="12299" width="9.7109375" style="12" customWidth="1"/>
    <col min="12300" max="12301" width="10.57421875" style="12" customWidth="1"/>
    <col min="12302" max="12302" width="35.7109375" style="12" customWidth="1"/>
    <col min="12303" max="12303" width="10.00390625" style="12" customWidth="1"/>
    <col min="12304" max="12305" width="10.57421875" style="12" customWidth="1"/>
    <col min="12306" max="12306" width="11.140625" style="12" customWidth="1"/>
    <col min="12307" max="12544" width="9.140625" style="12" customWidth="1"/>
    <col min="12545" max="12545" width="67.140625" style="12" customWidth="1"/>
    <col min="12546" max="12555" width="9.7109375" style="12" customWidth="1"/>
    <col min="12556" max="12557" width="10.57421875" style="12" customWidth="1"/>
    <col min="12558" max="12558" width="35.7109375" style="12" customWidth="1"/>
    <col min="12559" max="12559" width="10.00390625" style="12" customWidth="1"/>
    <col min="12560" max="12561" width="10.57421875" style="12" customWidth="1"/>
    <col min="12562" max="12562" width="11.140625" style="12" customWidth="1"/>
    <col min="12563" max="12800" width="9.140625" style="12" customWidth="1"/>
    <col min="12801" max="12801" width="67.140625" style="12" customWidth="1"/>
    <col min="12802" max="12811" width="9.7109375" style="12" customWidth="1"/>
    <col min="12812" max="12813" width="10.57421875" style="12" customWidth="1"/>
    <col min="12814" max="12814" width="35.7109375" style="12" customWidth="1"/>
    <col min="12815" max="12815" width="10.00390625" style="12" customWidth="1"/>
    <col min="12816" max="12817" width="10.57421875" style="12" customWidth="1"/>
    <col min="12818" max="12818" width="11.140625" style="12" customWidth="1"/>
    <col min="12819" max="13056" width="9.140625" style="12" customWidth="1"/>
    <col min="13057" max="13057" width="67.140625" style="12" customWidth="1"/>
    <col min="13058" max="13067" width="9.7109375" style="12" customWidth="1"/>
    <col min="13068" max="13069" width="10.57421875" style="12" customWidth="1"/>
    <col min="13070" max="13070" width="35.7109375" style="12" customWidth="1"/>
    <col min="13071" max="13071" width="10.00390625" style="12" customWidth="1"/>
    <col min="13072" max="13073" width="10.57421875" style="12" customWidth="1"/>
    <col min="13074" max="13074" width="11.140625" style="12" customWidth="1"/>
    <col min="13075" max="13312" width="9.140625" style="12" customWidth="1"/>
    <col min="13313" max="13313" width="67.140625" style="12" customWidth="1"/>
    <col min="13314" max="13323" width="9.7109375" style="12" customWidth="1"/>
    <col min="13324" max="13325" width="10.57421875" style="12" customWidth="1"/>
    <col min="13326" max="13326" width="35.7109375" style="12" customWidth="1"/>
    <col min="13327" max="13327" width="10.00390625" style="12" customWidth="1"/>
    <col min="13328" max="13329" width="10.57421875" style="12" customWidth="1"/>
    <col min="13330" max="13330" width="11.140625" style="12" customWidth="1"/>
    <col min="13331" max="13568" width="9.140625" style="12" customWidth="1"/>
    <col min="13569" max="13569" width="67.140625" style="12" customWidth="1"/>
    <col min="13570" max="13579" width="9.7109375" style="12" customWidth="1"/>
    <col min="13580" max="13581" width="10.57421875" style="12" customWidth="1"/>
    <col min="13582" max="13582" width="35.7109375" style="12" customWidth="1"/>
    <col min="13583" max="13583" width="10.00390625" style="12" customWidth="1"/>
    <col min="13584" max="13585" width="10.57421875" style="12" customWidth="1"/>
    <col min="13586" max="13586" width="11.140625" style="12" customWidth="1"/>
    <col min="13587" max="13824" width="9.140625" style="12" customWidth="1"/>
    <col min="13825" max="13825" width="67.140625" style="12" customWidth="1"/>
    <col min="13826" max="13835" width="9.7109375" style="12" customWidth="1"/>
    <col min="13836" max="13837" width="10.57421875" style="12" customWidth="1"/>
    <col min="13838" max="13838" width="35.7109375" style="12" customWidth="1"/>
    <col min="13839" max="13839" width="10.00390625" style="12" customWidth="1"/>
    <col min="13840" max="13841" width="10.57421875" style="12" customWidth="1"/>
    <col min="13842" max="13842" width="11.140625" style="12" customWidth="1"/>
    <col min="13843" max="14080" width="9.140625" style="12" customWidth="1"/>
    <col min="14081" max="14081" width="67.140625" style="12" customWidth="1"/>
    <col min="14082" max="14091" width="9.7109375" style="12" customWidth="1"/>
    <col min="14092" max="14093" width="10.57421875" style="12" customWidth="1"/>
    <col min="14094" max="14094" width="35.7109375" style="12" customWidth="1"/>
    <col min="14095" max="14095" width="10.00390625" style="12" customWidth="1"/>
    <col min="14096" max="14097" width="10.57421875" style="12" customWidth="1"/>
    <col min="14098" max="14098" width="11.140625" style="12" customWidth="1"/>
    <col min="14099" max="14336" width="9.140625" style="12" customWidth="1"/>
    <col min="14337" max="14337" width="67.140625" style="12" customWidth="1"/>
    <col min="14338" max="14347" width="9.7109375" style="12" customWidth="1"/>
    <col min="14348" max="14349" width="10.57421875" style="12" customWidth="1"/>
    <col min="14350" max="14350" width="35.7109375" style="12" customWidth="1"/>
    <col min="14351" max="14351" width="10.00390625" style="12" customWidth="1"/>
    <col min="14352" max="14353" width="10.57421875" style="12" customWidth="1"/>
    <col min="14354" max="14354" width="11.140625" style="12" customWidth="1"/>
    <col min="14355" max="14592" width="9.140625" style="12" customWidth="1"/>
    <col min="14593" max="14593" width="67.140625" style="12" customWidth="1"/>
    <col min="14594" max="14603" width="9.7109375" style="12" customWidth="1"/>
    <col min="14604" max="14605" width="10.57421875" style="12" customWidth="1"/>
    <col min="14606" max="14606" width="35.7109375" style="12" customWidth="1"/>
    <col min="14607" max="14607" width="10.00390625" style="12" customWidth="1"/>
    <col min="14608" max="14609" width="10.57421875" style="12" customWidth="1"/>
    <col min="14610" max="14610" width="11.140625" style="12" customWidth="1"/>
    <col min="14611" max="14848" width="9.140625" style="12" customWidth="1"/>
    <col min="14849" max="14849" width="67.140625" style="12" customWidth="1"/>
    <col min="14850" max="14859" width="9.7109375" style="12" customWidth="1"/>
    <col min="14860" max="14861" width="10.57421875" style="12" customWidth="1"/>
    <col min="14862" max="14862" width="35.7109375" style="12" customWidth="1"/>
    <col min="14863" max="14863" width="10.00390625" style="12" customWidth="1"/>
    <col min="14864" max="14865" width="10.57421875" style="12" customWidth="1"/>
    <col min="14866" max="14866" width="11.140625" style="12" customWidth="1"/>
    <col min="14867" max="15104" width="9.140625" style="12" customWidth="1"/>
    <col min="15105" max="15105" width="67.140625" style="12" customWidth="1"/>
    <col min="15106" max="15115" width="9.7109375" style="12" customWidth="1"/>
    <col min="15116" max="15117" width="10.57421875" style="12" customWidth="1"/>
    <col min="15118" max="15118" width="35.7109375" style="12" customWidth="1"/>
    <col min="15119" max="15119" width="10.00390625" style="12" customWidth="1"/>
    <col min="15120" max="15121" width="10.57421875" style="12" customWidth="1"/>
    <col min="15122" max="15122" width="11.140625" style="12" customWidth="1"/>
    <col min="15123" max="15360" width="9.140625" style="12" customWidth="1"/>
    <col min="15361" max="15361" width="67.140625" style="12" customWidth="1"/>
    <col min="15362" max="15371" width="9.7109375" style="12" customWidth="1"/>
    <col min="15372" max="15373" width="10.57421875" style="12" customWidth="1"/>
    <col min="15374" max="15374" width="35.7109375" style="12" customWidth="1"/>
    <col min="15375" max="15375" width="10.00390625" style="12" customWidth="1"/>
    <col min="15376" max="15377" width="10.57421875" style="12" customWidth="1"/>
    <col min="15378" max="15378" width="11.140625" style="12" customWidth="1"/>
    <col min="15379" max="15616" width="9.140625" style="12" customWidth="1"/>
    <col min="15617" max="15617" width="67.140625" style="12" customWidth="1"/>
    <col min="15618" max="15627" width="9.7109375" style="12" customWidth="1"/>
    <col min="15628" max="15629" width="10.57421875" style="12" customWidth="1"/>
    <col min="15630" max="15630" width="35.7109375" style="12" customWidth="1"/>
    <col min="15631" max="15631" width="10.00390625" style="12" customWidth="1"/>
    <col min="15632" max="15633" width="10.57421875" style="12" customWidth="1"/>
    <col min="15634" max="15634" width="11.140625" style="12" customWidth="1"/>
    <col min="15635" max="15872" width="9.140625" style="12" customWidth="1"/>
    <col min="15873" max="15873" width="67.140625" style="12" customWidth="1"/>
    <col min="15874" max="15883" width="9.7109375" style="12" customWidth="1"/>
    <col min="15884" max="15885" width="10.57421875" style="12" customWidth="1"/>
    <col min="15886" max="15886" width="35.7109375" style="12" customWidth="1"/>
    <col min="15887" max="15887" width="10.00390625" style="12" customWidth="1"/>
    <col min="15888" max="15889" width="10.57421875" style="12" customWidth="1"/>
    <col min="15890" max="15890" width="11.140625" style="12" customWidth="1"/>
    <col min="15891" max="16128" width="9.140625" style="12" customWidth="1"/>
    <col min="16129" max="16129" width="67.140625" style="12" customWidth="1"/>
    <col min="16130" max="16139" width="9.7109375" style="12" customWidth="1"/>
    <col min="16140" max="16141" width="10.57421875" style="12" customWidth="1"/>
    <col min="16142" max="16142" width="35.7109375" style="12" customWidth="1"/>
    <col min="16143" max="16143" width="10.00390625" style="12" customWidth="1"/>
    <col min="16144" max="16145" width="10.57421875" style="12" customWidth="1"/>
    <col min="16146" max="16146" width="11.140625" style="12" customWidth="1"/>
    <col min="16147" max="16384" width="9.140625" style="12" customWidth="1"/>
  </cols>
  <sheetData>
    <row r="1" spans="1:29" s="1" customFormat="1" ht="54" customHeight="1">
      <c r="A1" s="51" t="s">
        <v>31</v>
      </c>
      <c r="B1" s="14" t="s">
        <v>26</v>
      </c>
      <c r="C1" s="14" t="s">
        <v>27</v>
      </c>
      <c r="I1" s="20"/>
      <c r="J1" s="20"/>
      <c r="K1" s="20"/>
      <c r="L1" s="43"/>
      <c r="M1" s="43"/>
      <c r="O1" s="2"/>
      <c r="P1" s="3"/>
      <c r="T1" s="21"/>
      <c r="U1" s="21"/>
      <c r="AA1" s="29"/>
      <c r="AC1" s="82"/>
    </row>
    <row r="2" spans="1:29" s="22" customFormat="1" ht="17.25" customHeight="1" thickBot="1">
      <c r="A2" s="52"/>
      <c r="B2" s="4" t="s">
        <v>46</v>
      </c>
      <c r="C2" s="15"/>
      <c r="D2" s="38"/>
      <c r="E2" s="38"/>
      <c r="F2" s="38"/>
      <c r="G2" s="38"/>
      <c r="H2" s="38"/>
      <c r="I2" s="38"/>
      <c r="J2" s="38"/>
      <c r="K2" s="38"/>
      <c r="L2" s="44"/>
      <c r="M2" s="44"/>
      <c r="N2" s="38"/>
      <c r="O2" s="38"/>
      <c r="P2" s="39"/>
      <c r="Q2" s="38"/>
      <c r="R2" s="38"/>
      <c r="S2" s="40"/>
      <c r="T2" s="41"/>
      <c r="U2" s="41"/>
      <c r="V2" s="50"/>
      <c r="W2" s="50"/>
      <c r="X2" s="50"/>
      <c r="Y2" s="42"/>
      <c r="Z2" s="42"/>
      <c r="AA2" s="40"/>
      <c r="AB2" s="42"/>
      <c r="AC2" s="83"/>
    </row>
    <row r="3" spans="1:29" s="5" customFormat="1" ht="18" customHeight="1" thickBot="1">
      <c r="A3" s="67" t="s">
        <v>32</v>
      </c>
      <c r="B3" s="68" t="s">
        <v>0</v>
      </c>
      <c r="C3" s="68" t="s">
        <v>3</v>
      </c>
      <c r="D3" s="69">
        <v>1998</v>
      </c>
      <c r="E3" s="69">
        <v>1999</v>
      </c>
      <c r="F3" s="69">
        <v>2000</v>
      </c>
      <c r="G3" s="69">
        <v>2001</v>
      </c>
      <c r="H3" s="69">
        <v>2002</v>
      </c>
      <c r="I3" s="69">
        <v>2003</v>
      </c>
      <c r="J3" s="69">
        <v>2004</v>
      </c>
      <c r="K3" s="69">
        <v>2005</v>
      </c>
      <c r="L3" s="69">
        <v>2006</v>
      </c>
      <c r="M3" s="69">
        <v>2007</v>
      </c>
      <c r="N3" s="69">
        <v>2008</v>
      </c>
      <c r="O3" s="69">
        <v>2009</v>
      </c>
      <c r="P3" s="70">
        <v>2010</v>
      </c>
      <c r="Q3" s="69">
        <v>2011</v>
      </c>
      <c r="R3" s="69">
        <v>2012</v>
      </c>
      <c r="S3" s="69">
        <v>2013</v>
      </c>
      <c r="T3" s="69">
        <v>2014</v>
      </c>
      <c r="U3" s="71" t="s">
        <v>25</v>
      </c>
      <c r="V3" s="72">
        <v>2016</v>
      </c>
      <c r="W3" s="72">
        <v>2017</v>
      </c>
      <c r="X3" s="72">
        <v>2018</v>
      </c>
      <c r="Y3" s="33">
        <v>2019</v>
      </c>
      <c r="Z3" s="33">
        <v>2020</v>
      </c>
      <c r="AA3" s="33">
        <v>2021</v>
      </c>
      <c r="AB3" s="33">
        <v>2022</v>
      </c>
      <c r="AC3" s="84" t="s">
        <v>50</v>
      </c>
    </row>
    <row r="4" spans="1:29" s="6" customFormat="1" ht="8.25" customHeight="1">
      <c r="A4" s="23"/>
      <c r="B4" s="23"/>
      <c r="C4" s="23"/>
      <c r="D4" s="35"/>
      <c r="E4" s="35"/>
      <c r="F4" s="35"/>
      <c r="G4" s="35"/>
      <c r="H4" s="35"/>
      <c r="I4" s="35"/>
      <c r="J4" s="35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85"/>
    </row>
    <row r="5" spans="1:29" s="75" customFormat="1" ht="15.75" customHeight="1">
      <c r="A5" s="97" t="s">
        <v>42</v>
      </c>
      <c r="B5" s="97" t="s">
        <v>43</v>
      </c>
      <c r="C5" s="97" t="s">
        <v>44</v>
      </c>
      <c r="D5" s="98">
        <v>18245532.7</v>
      </c>
      <c r="E5" s="98">
        <v>24106080.700000003</v>
      </c>
      <c r="F5" s="98">
        <v>26665107.299999997</v>
      </c>
      <c r="G5" s="98">
        <v>22819923.4</v>
      </c>
      <c r="H5" s="98">
        <v>27640594.6</v>
      </c>
      <c r="I5" s="98">
        <v>31403246.3</v>
      </c>
      <c r="J5" s="98">
        <v>40328848.1</v>
      </c>
      <c r="K5" s="98">
        <v>48750458.7</v>
      </c>
      <c r="L5" s="98">
        <v>68613041.4</v>
      </c>
      <c r="M5" s="98">
        <v>89591065.7</v>
      </c>
      <c r="N5" s="98">
        <v>149154596.9</v>
      </c>
      <c r="O5" s="98">
        <v>130823052</v>
      </c>
      <c r="P5" s="98">
        <v>148597874.3</v>
      </c>
      <c r="Q5" s="98">
        <f>SUM(Q7:Q16)</f>
        <v>196110182.7</v>
      </c>
      <c r="R5" s="98">
        <v>262467503.3</v>
      </c>
      <c r="S5" s="98">
        <v>290409487.1</v>
      </c>
      <c r="T5" s="98">
        <v>309500331.6</v>
      </c>
      <c r="U5" s="98">
        <v>266448698.3</v>
      </c>
      <c r="V5" s="73">
        <f>SUM(V7:V16)</f>
        <v>280764668.3</v>
      </c>
      <c r="W5" s="73">
        <v>308924851.6</v>
      </c>
      <c r="X5" s="73">
        <v>364694762.7</v>
      </c>
      <c r="Y5" s="73">
        <v>347865166.1</v>
      </c>
      <c r="Z5" s="73">
        <v>282317063.9</v>
      </c>
      <c r="AA5" s="74">
        <v>471573602.1</v>
      </c>
      <c r="AB5" s="73">
        <v>819688102.4</v>
      </c>
      <c r="AC5" s="101">
        <v>1086463826.7</v>
      </c>
    </row>
    <row r="6" spans="1:29" s="75" customFormat="1" ht="8.25" customHeight="1">
      <c r="A6" s="97"/>
      <c r="B6" s="97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73"/>
      <c r="W6" s="73"/>
      <c r="X6" s="73"/>
      <c r="Y6" s="73"/>
      <c r="Z6" s="73"/>
      <c r="AA6" s="74"/>
      <c r="AB6" s="73"/>
      <c r="AC6" s="86"/>
    </row>
    <row r="7" spans="1:33" s="75" customFormat="1" ht="15" customHeight="1">
      <c r="A7" s="99" t="s">
        <v>28</v>
      </c>
      <c r="B7" s="92" t="s">
        <v>15</v>
      </c>
      <c r="C7" s="92" t="s">
        <v>4</v>
      </c>
      <c r="D7" s="93">
        <v>1795933.8</v>
      </c>
      <c r="E7" s="93">
        <v>2128661.3</v>
      </c>
      <c r="F7" s="93">
        <v>2893103.3</v>
      </c>
      <c r="G7" s="93">
        <v>1731847.3</v>
      </c>
      <c r="H7" s="93">
        <v>2498326.9</v>
      </c>
      <c r="I7" s="93">
        <v>2447878</v>
      </c>
      <c r="J7" s="93">
        <v>3456971.3</v>
      </c>
      <c r="K7" s="93">
        <v>4711479.3</v>
      </c>
      <c r="L7" s="93">
        <v>7497420.2</v>
      </c>
      <c r="M7" s="93">
        <v>10254377.9</v>
      </c>
      <c r="N7" s="93">
        <v>14771052.4</v>
      </c>
      <c r="O7" s="93">
        <v>16520038.4</v>
      </c>
      <c r="P7" s="93">
        <v>18834989.3</v>
      </c>
      <c r="Q7" s="93">
        <v>24942255.4</v>
      </c>
      <c r="R7" s="93">
        <v>28121101.3</v>
      </c>
      <c r="S7" s="93">
        <v>30776931.5</v>
      </c>
      <c r="T7" s="93">
        <v>33633359.2</v>
      </c>
      <c r="U7" s="93">
        <v>28539438.8</v>
      </c>
      <c r="V7" s="76">
        <v>26508239.8</v>
      </c>
      <c r="W7" s="76">
        <v>31429675.1</v>
      </c>
      <c r="X7" s="76">
        <v>27992397.4</v>
      </c>
      <c r="Y7" s="76">
        <v>33416892.1</v>
      </c>
      <c r="Z7" s="76">
        <v>34044929.9</v>
      </c>
      <c r="AA7" s="77">
        <v>55264256.4</v>
      </c>
      <c r="AB7" s="76">
        <v>75888203.3</v>
      </c>
      <c r="AC7" s="102">
        <v>78122914.2</v>
      </c>
      <c r="AG7" s="78"/>
    </row>
    <row r="8" spans="1:29" s="75" customFormat="1" ht="15" customHeight="1">
      <c r="A8" s="91" t="s">
        <v>1</v>
      </c>
      <c r="B8" s="92" t="s">
        <v>16</v>
      </c>
      <c r="C8" s="92" t="s">
        <v>5</v>
      </c>
      <c r="D8" s="93">
        <v>298961.7</v>
      </c>
      <c r="E8" s="93">
        <v>515369</v>
      </c>
      <c r="F8" s="93">
        <v>828568</v>
      </c>
      <c r="G8" s="93">
        <v>904797.2</v>
      </c>
      <c r="H8" s="93">
        <v>896249.8</v>
      </c>
      <c r="I8" s="93">
        <v>1135245.1</v>
      </c>
      <c r="J8" s="93">
        <v>1465646.2</v>
      </c>
      <c r="K8" s="93">
        <v>1724207.7</v>
      </c>
      <c r="L8" s="93">
        <v>1864122.2</v>
      </c>
      <c r="M8" s="93">
        <v>2642895.7</v>
      </c>
      <c r="N8" s="93">
        <v>3457439.2</v>
      </c>
      <c r="O8" s="93">
        <v>3399319.2</v>
      </c>
      <c r="P8" s="93">
        <v>3972101.4</v>
      </c>
      <c r="Q8" s="93">
        <v>4906505.3</v>
      </c>
      <c r="R8" s="93">
        <v>13755115.2</v>
      </c>
      <c r="S8" s="93">
        <v>6660149.5</v>
      </c>
      <c r="T8" s="93">
        <v>8178407.1</v>
      </c>
      <c r="U8" s="93">
        <v>6773495.5</v>
      </c>
      <c r="V8" s="76">
        <v>5927850.8</v>
      </c>
      <c r="W8" s="76">
        <v>8099437.8</v>
      </c>
      <c r="X8" s="76">
        <v>9264324.9</v>
      </c>
      <c r="Y8" s="76">
        <v>9732575.5</v>
      </c>
      <c r="Z8" s="76">
        <v>8762794.9</v>
      </c>
      <c r="AA8" s="77">
        <v>11408659.9</v>
      </c>
      <c r="AB8" s="76">
        <v>13183469.3</v>
      </c>
      <c r="AC8" s="102">
        <v>16454669.6</v>
      </c>
    </row>
    <row r="9" spans="1:29" s="75" customFormat="1" ht="16.5" customHeight="1">
      <c r="A9" s="91" t="s">
        <v>29</v>
      </c>
      <c r="B9" s="92" t="s">
        <v>17</v>
      </c>
      <c r="C9" s="92" t="s">
        <v>6</v>
      </c>
      <c r="D9" s="93">
        <v>490226.3</v>
      </c>
      <c r="E9" s="93">
        <v>718529.3</v>
      </c>
      <c r="F9" s="93">
        <v>676412.6</v>
      </c>
      <c r="G9" s="93">
        <v>814882.6</v>
      </c>
      <c r="H9" s="93">
        <v>1112723.5</v>
      </c>
      <c r="I9" s="93">
        <v>1168024.9</v>
      </c>
      <c r="J9" s="93">
        <v>1300948.2</v>
      </c>
      <c r="K9" s="93">
        <v>1488939.2</v>
      </c>
      <c r="L9" s="93">
        <v>1848464.9</v>
      </c>
      <c r="M9" s="93">
        <v>2783364.3</v>
      </c>
      <c r="N9" s="93">
        <v>3212285.6</v>
      </c>
      <c r="O9" s="93">
        <v>2483965.1</v>
      </c>
      <c r="P9" s="93">
        <v>2578090.4</v>
      </c>
      <c r="Q9" s="93">
        <v>3823943.1</v>
      </c>
      <c r="R9" s="93">
        <v>5258110.1</v>
      </c>
      <c r="S9" s="93">
        <v>6556360.2</v>
      </c>
      <c r="T9" s="93">
        <v>6561431.3</v>
      </c>
      <c r="U9" s="93">
        <v>4566197.7</v>
      </c>
      <c r="V9" s="76">
        <v>4565630.7</v>
      </c>
      <c r="W9" s="76">
        <v>3434465.2</v>
      </c>
      <c r="X9" s="76">
        <v>3766742.6</v>
      </c>
      <c r="Y9" s="76">
        <v>4398717.7</v>
      </c>
      <c r="Z9" s="76">
        <v>3848174</v>
      </c>
      <c r="AA9" s="77">
        <v>5077307.1</v>
      </c>
      <c r="AB9" s="76">
        <v>6401132.3</v>
      </c>
      <c r="AC9" s="102">
        <v>6489284.3</v>
      </c>
    </row>
    <row r="10" spans="1:29" s="75" customFormat="1" ht="28.5" customHeight="1">
      <c r="A10" s="91" t="s">
        <v>39</v>
      </c>
      <c r="B10" s="92" t="s">
        <v>18</v>
      </c>
      <c r="C10" s="92" t="s">
        <v>7</v>
      </c>
      <c r="D10" s="93">
        <v>4370886.7</v>
      </c>
      <c r="E10" s="93">
        <v>4703410.7</v>
      </c>
      <c r="F10" s="93">
        <v>6144313.4</v>
      </c>
      <c r="G10" s="93">
        <v>5855311.7</v>
      </c>
      <c r="H10" s="93">
        <v>7134529.1</v>
      </c>
      <c r="I10" s="93">
        <v>7859238.6</v>
      </c>
      <c r="J10" s="93">
        <v>10897742.3</v>
      </c>
      <c r="K10" s="93">
        <v>12869077</v>
      </c>
      <c r="L10" s="93">
        <v>20088331.7</v>
      </c>
      <c r="M10" s="93">
        <v>27340345.1</v>
      </c>
      <c r="N10" s="93">
        <v>43671392.7</v>
      </c>
      <c r="O10" s="93">
        <v>34585353</v>
      </c>
      <c r="P10" s="93">
        <v>39345743.5</v>
      </c>
      <c r="Q10" s="93">
        <v>44701750.7</v>
      </c>
      <c r="R10" s="93">
        <v>56495570.2</v>
      </c>
      <c r="S10" s="93">
        <v>62303745.5</v>
      </c>
      <c r="T10" s="93">
        <v>62869022.1</v>
      </c>
      <c r="U10" s="76">
        <v>58777292.1</v>
      </c>
      <c r="V10" s="76">
        <v>37888259.1</v>
      </c>
      <c r="W10" s="76">
        <v>43835112.7</v>
      </c>
      <c r="X10" s="76">
        <v>62419702.7</v>
      </c>
      <c r="Y10" s="76">
        <v>48953763.3</v>
      </c>
      <c r="Z10" s="76">
        <v>40853185.8</v>
      </c>
      <c r="AA10" s="77">
        <v>76149522.4</v>
      </c>
      <c r="AB10" s="76">
        <v>90651450.4</v>
      </c>
      <c r="AC10" s="102">
        <v>84978615.5</v>
      </c>
    </row>
    <row r="11" spans="1:29" s="75" customFormat="1" ht="18" customHeight="1">
      <c r="A11" s="92" t="s">
        <v>40</v>
      </c>
      <c r="B11" s="92" t="s">
        <v>19</v>
      </c>
      <c r="C11" s="92" t="s">
        <v>8</v>
      </c>
      <c r="D11" s="93">
        <v>297073.1</v>
      </c>
      <c r="E11" s="93">
        <v>227048.1</v>
      </c>
      <c r="F11" s="93">
        <v>143686.4</v>
      </c>
      <c r="G11" s="93">
        <v>149719.3</v>
      </c>
      <c r="H11" s="93">
        <v>178560.5</v>
      </c>
      <c r="I11" s="93">
        <v>409413.4</v>
      </c>
      <c r="J11" s="93">
        <v>485702.2</v>
      </c>
      <c r="K11" s="93">
        <v>377640.6</v>
      </c>
      <c r="L11" s="93">
        <v>506194</v>
      </c>
      <c r="M11" s="93">
        <v>776766.3</v>
      </c>
      <c r="N11" s="93">
        <v>1388136.8</v>
      </c>
      <c r="O11" s="93">
        <v>1591957.1</v>
      </c>
      <c r="P11" s="93">
        <v>2228285.9</v>
      </c>
      <c r="Q11" s="93">
        <v>2713584.6</v>
      </c>
      <c r="R11" s="93">
        <v>2905076.4</v>
      </c>
      <c r="S11" s="93">
        <v>3304137.5</v>
      </c>
      <c r="T11" s="93">
        <v>3346993.4</v>
      </c>
      <c r="U11" s="93">
        <v>3630583.2</v>
      </c>
      <c r="V11" s="76">
        <v>4299520.3</v>
      </c>
      <c r="W11" s="76">
        <v>3312816.7</v>
      </c>
      <c r="X11" s="76">
        <v>3136003.7</v>
      </c>
      <c r="Y11" s="76">
        <v>3119076</v>
      </c>
      <c r="Z11" s="76">
        <v>3273384.2</v>
      </c>
      <c r="AA11" s="77">
        <v>4777468.6</v>
      </c>
      <c r="AB11" s="76">
        <v>6412775.5</v>
      </c>
      <c r="AC11" s="102">
        <v>4815463.7</v>
      </c>
    </row>
    <row r="12" spans="1:29" s="75" customFormat="1" ht="28.5" customHeight="1">
      <c r="A12" s="91" t="s">
        <v>41</v>
      </c>
      <c r="B12" s="92" t="s">
        <v>20</v>
      </c>
      <c r="C12" s="92" t="s">
        <v>9</v>
      </c>
      <c r="D12" s="93">
        <v>1985843.1</v>
      </c>
      <c r="E12" s="93">
        <v>2655783.5</v>
      </c>
      <c r="F12" s="93">
        <v>3174141.4</v>
      </c>
      <c r="G12" s="93">
        <v>3636517.6</v>
      </c>
      <c r="H12" s="93">
        <v>4069990.8</v>
      </c>
      <c r="I12" s="93">
        <v>4556010.5</v>
      </c>
      <c r="J12" s="93">
        <v>5853236.5</v>
      </c>
      <c r="K12" s="93">
        <v>6455852.8</v>
      </c>
      <c r="L12" s="93">
        <v>7120799.9</v>
      </c>
      <c r="M12" s="93">
        <v>9770404.2</v>
      </c>
      <c r="N12" s="93">
        <v>12032257.4</v>
      </c>
      <c r="O12" s="93">
        <v>14475574.3</v>
      </c>
      <c r="P12" s="93">
        <v>15793336.3</v>
      </c>
      <c r="Q12" s="93">
        <v>21844385.7</v>
      </c>
      <c r="R12" s="93">
        <v>26548926.1</v>
      </c>
      <c r="S12" s="93">
        <v>31000661.8</v>
      </c>
      <c r="T12" s="93">
        <v>35667390.7</v>
      </c>
      <c r="U12" s="93">
        <v>30655053.6</v>
      </c>
      <c r="V12" s="76">
        <v>29147635.6</v>
      </c>
      <c r="W12" s="76">
        <v>34037656.8</v>
      </c>
      <c r="X12" s="76">
        <v>38081338.3</v>
      </c>
      <c r="Y12" s="76">
        <v>40084926</v>
      </c>
      <c r="Z12" s="76">
        <v>40566712.7</v>
      </c>
      <c r="AA12" s="77">
        <v>53008095.2</v>
      </c>
      <c r="AB12" s="76">
        <v>69496121.8</v>
      </c>
      <c r="AC12" s="102">
        <v>74881493.7</v>
      </c>
    </row>
    <row r="13" spans="1:29" s="96" customFormat="1" ht="28.5" customHeight="1">
      <c r="A13" s="91" t="s">
        <v>33</v>
      </c>
      <c r="B13" s="92" t="s">
        <v>21</v>
      </c>
      <c r="C13" s="92" t="s">
        <v>10</v>
      </c>
      <c r="D13" s="93">
        <v>2349365.3</v>
      </c>
      <c r="E13" s="93">
        <v>2953699</v>
      </c>
      <c r="F13" s="93">
        <v>3712594.8</v>
      </c>
      <c r="G13" s="93">
        <v>3441281.5</v>
      </c>
      <c r="H13" s="93">
        <v>3578504</v>
      </c>
      <c r="I13" s="93">
        <v>4851159.3</v>
      </c>
      <c r="J13" s="93">
        <v>6424829.7</v>
      </c>
      <c r="K13" s="93">
        <v>6621543.4</v>
      </c>
      <c r="L13" s="93">
        <v>9450707.3</v>
      </c>
      <c r="M13" s="93">
        <v>13225271.2</v>
      </c>
      <c r="N13" s="93">
        <v>18767658</v>
      </c>
      <c r="O13" s="93">
        <v>19875291.6</v>
      </c>
      <c r="P13" s="93">
        <v>21114997.7</v>
      </c>
      <c r="Q13" s="93">
        <v>30465341.8</v>
      </c>
      <c r="R13" s="93">
        <v>41061847.3</v>
      </c>
      <c r="S13" s="93">
        <v>50460306.4</v>
      </c>
      <c r="T13" s="93">
        <v>50906593.8</v>
      </c>
      <c r="U13" s="93">
        <v>50556949.9</v>
      </c>
      <c r="V13" s="94">
        <v>58252672.1</v>
      </c>
      <c r="W13" s="94">
        <v>71858826.2</v>
      </c>
      <c r="X13" s="94">
        <v>78130801.6</v>
      </c>
      <c r="Y13" s="94">
        <v>81236586.5</v>
      </c>
      <c r="Z13" s="94">
        <v>63291842.3</v>
      </c>
      <c r="AA13" s="95">
        <v>102263128.1</v>
      </c>
      <c r="AB13" s="94">
        <v>221579416.1</v>
      </c>
      <c r="AC13" s="103">
        <v>164449396.6</v>
      </c>
    </row>
    <row r="14" spans="1:29" s="96" customFormat="1" ht="16.5" customHeight="1">
      <c r="A14" s="91" t="s">
        <v>2</v>
      </c>
      <c r="B14" s="92" t="s">
        <v>22</v>
      </c>
      <c r="C14" s="92" t="s">
        <v>11</v>
      </c>
      <c r="D14" s="93">
        <v>4050034</v>
      </c>
      <c r="E14" s="93">
        <v>7238831.1</v>
      </c>
      <c r="F14" s="93">
        <v>6775217.5</v>
      </c>
      <c r="G14" s="93">
        <v>4321139.2</v>
      </c>
      <c r="H14" s="93">
        <v>5754969.7</v>
      </c>
      <c r="I14" s="93">
        <v>6205941.6</v>
      </c>
      <c r="J14" s="93">
        <v>7681686.4</v>
      </c>
      <c r="K14" s="93">
        <v>8180356</v>
      </c>
      <c r="L14" s="93">
        <v>7746189.5</v>
      </c>
      <c r="M14" s="93">
        <v>4417412.199999992</v>
      </c>
      <c r="N14" s="93">
        <v>39851819.6</v>
      </c>
      <c r="O14" s="93">
        <v>25965312.9</v>
      </c>
      <c r="P14" s="93">
        <v>31928121.4</v>
      </c>
      <c r="Q14" s="93">
        <v>44588033.2</v>
      </c>
      <c r="R14" s="93">
        <v>63693894.7</v>
      </c>
      <c r="S14" s="93">
        <v>72498998.6</v>
      </c>
      <c r="T14" s="93">
        <v>81321713.8</v>
      </c>
      <c r="U14" s="93">
        <v>52154984.1</v>
      </c>
      <c r="V14" s="94">
        <v>62706588</v>
      </c>
      <c r="W14" s="94">
        <v>57439473.1</v>
      </c>
      <c r="X14" s="94">
        <v>68974672.9</v>
      </c>
      <c r="Y14" s="94">
        <v>75259899.6</v>
      </c>
      <c r="Z14" s="94">
        <v>61932955.2</v>
      </c>
      <c r="AA14" s="95">
        <v>97000520.6</v>
      </c>
      <c r="AB14" s="94">
        <v>208995983.6</v>
      </c>
      <c r="AC14" s="103">
        <v>578964016.2</v>
      </c>
    </row>
    <row r="15" spans="1:29" s="96" customFormat="1" ht="17.25" customHeight="1">
      <c r="A15" s="91" t="s">
        <v>30</v>
      </c>
      <c r="B15" s="92" t="s">
        <v>23</v>
      </c>
      <c r="C15" s="92" t="s">
        <v>12</v>
      </c>
      <c r="D15" s="93">
        <f>2003324.3+598900</f>
        <v>2602224.3</v>
      </c>
      <c r="E15" s="93">
        <f>2441927.5+518400</f>
        <v>2960327.5</v>
      </c>
      <c r="F15" s="93">
        <f>2128587+188300</f>
        <v>2316887</v>
      </c>
      <c r="G15" s="93">
        <f>1755808.8+208500</f>
        <v>1964308.8</v>
      </c>
      <c r="H15" s="93">
        <f>2279031.8+137300</f>
        <v>2416331.8</v>
      </c>
      <c r="I15" s="93">
        <f>2560054.7+209400</f>
        <v>2769454.7</v>
      </c>
      <c r="J15" s="93">
        <v>2515185.3</v>
      </c>
      <c r="K15" s="93">
        <f>2686643.3+3583300</f>
        <v>6269943.3</v>
      </c>
      <c r="L15" s="93">
        <f>3912317.8+8476198.5</f>
        <v>12388516.3</v>
      </c>
      <c r="M15" s="93">
        <f>4471756.8+13861010.6</f>
        <v>18332767.4</v>
      </c>
      <c r="N15" s="93">
        <v>11692600.6</v>
      </c>
      <c r="O15" s="93">
        <v>11854078.2</v>
      </c>
      <c r="P15" s="93">
        <v>12775794.9</v>
      </c>
      <c r="Q15" s="93">
        <v>18069350.2</v>
      </c>
      <c r="R15" s="93">
        <v>23682480.4</v>
      </c>
      <c r="S15" s="93">
        <v>25864564.2</v>
      </c>
      <c r="T15" s="93">
        <v>25633378.9</v>
      </c>
      <c r="U15" s="93">
        <v>29636122.6</v>
      </c>
      <c r="V15" s="94">
        <v>51398847.3</v>
      </c>
      <c r="W15" s="94">
        <v>55455753.8</v>
      </c>
      <c r="X15" s="94">
        <v>72912085.4</v>
      </c>
      <c r="Y15" s="94">
        <v>51632733.1</v>
      </c>
      <c r="Z15" s="94">
        <v>25648804.3</v>
      </c>
      <c r="AA15" s="95">
        <v>64878878.1</v>
      </c>
      <c r="AB15" s="94">
        <v>124830845.6</v>
      </c>
      <c r="AC15" s="103">
        <v>75569506.1</v>
      </c>
    </row>
    <row r="16" spans="1:29" s="96" customFormat="1" ht="28.5" customHeight="1">
      <c r="A16" s="91" t="s">
        <v>13</v>
      </c>
      <c r="B16" s="92" t="s">
        <v>24</v>
      </c>
      <c r="C16" s="92" t="s">
        <v>14</v>
      </c>
      <c r="D16" s="93">
        <v>4984.4</v>
      </c>
      <c r="E16" s="93">
        <v>4421.2</v>
      </c>
      <c r="F16" s="93">
        <v>182.9</v>
      </c>
      <c r="G16" s="93">
        <v>118.2</v>
      </c>
      <c r="H16" s="93">
        <v>408.5</v>
      </c>
      <c r="I16" s="93">
        <v>880.2</v>
      </c>
      <c r="J16" s="93">
        <v>246900.00000000745</v>
      </c>
      <c r="K16" s="93">
        <v>51419.4</v>
      </c>
      <c r="L16" s="93">
        <v>102295.4</v>
      </c>
      <c r="M16" s="93">
        <v>47461.4</v>
      </c>
      <c r="N16" s="93">
        <v>309954.6</v>
      </c>
      <c r="O16" s="93">
        <v>72162.2</v>
      </c>
      <c r="P16" s="93">
        <v>26413.5</v>
      </c>
      <c r="Q16" s="93">
        <v>55032.7</v>
      </c>
      <c r="R16" s="93">
        <v>945381.6</v>
      </c>
      <c r="S16" s="93">
        <v>983631.9</v>
      </c>
      <c r="T16" s="93">
        <v>1382041.3</v>
      </c>
      <c r="U16" s="93">
        <v>1158580.8</v>
      </c>
      <c r="V16" s="94">
        <f>30350.1+39074.5</f>
        <v>69424.6</v>
      </c>
      <c r="W16" s="94">
        <v>21634.2</v>
      </c>
      <c r="X16" s="94">
        <v>16693.2</v>
      </c>
      <c r="Y16" s="94">
        <v>29996.3</v>
      </c>
      <c r="Z16" s="94">
        <v>94280.6</v>
      </c>
      <c r="AA16" s="95">
        <v>1745765.7</v>
      </c>
      <c r="AB16" s="94">
        <v>2248704.5</v>
      </c>
      <c r="AC16" s="103">
        <v>1738466.8</v>
      </c>
    </row>
    <row r="17" spans="1:29" s="9" customFormat="1" ht="12.95" customHeight="1" thickBot="1">
      <c r="A17" s="25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45"/>
      <c r="M17" s="45"/>
      <c r="N17" s="26"/>
      <c r="O17" s="26"/>
      <c r="P17" s="27"/>
      <c r="Q17" s="26"/>
      <c r="R17" s="26"/>
      <c r="S17" s="28"/>
      <c r="T17" s="28"/>
      <c r="U17" s="28"/>
      <c r="V17" s="18"/>
      <c r="W17" s="18"/>
      <c r="X17" s="18"/>
      <c r="Y17" s="18"/>
      <c r="Z17" s="19"/>
      <c r="AA17" s="32"/>
      <c r="AB17" s="19"/>
      <c r="AC17" s="100"/>
    </row>
    <row r="18" spans="1:29" s="9" customFormat="1" ht="9" customHeight="1">
      <c r="A18" s="24"/>
      <c r="B18" s="16"/>
      <c r="C18" s="16"/>
      <c r="L18" s="46"/>
      <c r="M18" s="46"/>
      <c r="AC18" s="87"/>
    </row>
    <row r="19" spans="1:29" s="58" customFormat="1" ht="12.95" customHeight="1">
      <c r="A19" s="66" t="s">
        <v>34</v>
      </c>
      <c r="B19" s="56" t="s">
        <v>35</v>
      </c>
      <c r="C19" s="57" t="s">
        <v>36</v>
      </c>
      <c r="L19" s="61"/>
      <c r="M19" s="61"/>
      <c r="T19" s="59"/>
      <c r="U19" s="59"/>
      <c r="AA19" s="60"/>
      <c r="AC19" s="88"/>
    </row>
    <row r="20" spans="1:21" ht="23.25" customHeight="1">
      <c r="A20" s="80" t="s">
        <v>45</v>
      </c>
      <c r="B20" s="62" t="s">
        <v>37</v>
      </c>
      <c r="C20" s="63" t="s">
        <v>38</v>
      </c>
      <c r="L20" s="64"/>
      <c r="M20" s="64"/>
      <c r="P20" s="12"/>
      <c r="T20" s="65"/>
      <c r="U20" s="65"/>
    </row>
    <row r="21" spans="1:29" s="9" customFormat="1" ht="14.25" customHeight="1">
      <c r="A21" s="81" t="s">
        <v>47</v>
      </c>
      <c r="B21" s="81" t="s">
        <v>48</v>
      </c>
      <c r="C21" s="81" t="s">
        <v>49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AC21" s="87"/>
    </row>
    <row r="22" spans="1:29" s="10" customFormat="1" ht="12" customHeight="1">
      <c r="A22" s="53"/>
      <c r="L22" s="36"/>
      <c r="AA22" s="30"/>
      <c r="AC22" s="90"/>
    </row>
    <row r="23" spans="1:29" s="10" customFormat="1" ht="12" customHeight="1">
      <c r="A23" s="53"/>
      <c r="L23" s="47"/>
      <c r="M23" s="48"/>
      <c r="P23" s="11"/>
      <c r="AA23" s="30"/>
      <c r="AC23" s="90"/>
    </row>
    <row r="24" spans="1:29" s="10" customFormat="1" ht="12" customHeight="1">
      <c r="A24" s="53"/>
      <c r="L24" s="47"/>
      <c r="M24" s="48"/>
      <c r="P24" s="11"/>
      <c r="AA24" s="30"/>
      <c r="AC24" s="90"/>
    </row>
    <row r="25" spans="1:29" s="10" customFormat="1" ht="12" customHeight="1">
      <c r="A25" s="53"/>
      <c r="L25" s="47"/>
      <c r="M25" s="48"/>
      <c r="P25" s="11"/>
      <c r="AA25" s="30"/>
      <c r="AC25" s="90"/>
    </row>
    <row r="26" spans="1:29" s="10" customFormat="1" ht="12" customHeight="1">
      <c r="A26" s="53"/>
      <c r="L26" s="47"/>
      <c r="M26" s="48"/>
      <c r="P26" s="11"/>
      <c r="AA26" s="30"/>
      <c r="AC26" s="90"/>
    </row>
    <row r="27" spans="1:29" s="10" customFormat="1" ht="12" customHeight="1">
      <c r="A27" s="53"/>
      <c r="L27" s="47"/>
      <c r="M27" s="48"/>
      <c r="P27" s="11"/>
      <c r="AA27" s="30"/>
      <c r="AC27" s="90"/>
    </row>
    <row r="28" spans="1:29" s="10" customFormat="1" ht="12" customHeight="1">
      <c r="A28" s="53"/>
      <c r="L28" s="47"/>
      <c r="M28" s="48"/>
      <c r="P28" s="11"/>
      <c r="AA28" s="30"/>
      <c r="AC28" s="90"/>
    </row>
    <row r="29" spans="1:29" s="10" customFormat="1" ht="12" customHeight="1">
      <c r="A29" s="53"/>
      <c r="L29" s="47"/>
      <c r="M29" s="48"/>
      <c r="P29" s="11"/>
      <c r="AA29" s="30"/>
      <c r="AC29" s="90"/>
    </row>
    <row r="30" spans="1:29" s="10" customFormat="1" ht="12" customHeight="1">
      <c r="A30" s="53"/>
      <c r="L30" s="47"/>
      <c r="M30" s="48"/>
      <c r="P30" s="11"/>
      <c r="AA30" s="30"/>
      <c r="AC30" s="90"/>
    </row>
    <row r="31" spans="1:29" s="10" customFormat="1" ht="12" customHeight="1">
      <c r="A31" s="53"/>
      <c r="L31" s="47"/>
      <c r="M31" s="48"/>
      <c r="P31" s="11"/>
      <c r="AA31" s="30"/>
      <c r="AC31" s="90"/>
    </row>
    <row r="32" spans="1:29" s="10" customFormat="1" ht="12" customHeight="1">
      <c r="A32" s="53"/>
      <c r="L32" s="47"/>
      <c r="M32" s="48"/>
      <c r="P32" s="11"/>
      <c r="AA32" s="30"/>
      <c r="AC32" s="90"/>
    </row>
    <row r="33" spans="1:29" s="10" customFormat="1" ht="12" customHeight="1">
      <c r="A33" s="53"/>
      <c r="L33" s="47"/>
      <c r="M33" s="48"/>
      <c r="P33" s="11"/>
      <c r="AA33" s="30"/>
      <c r="AC33" s="90"/>
    </row>
    <row r="34" spans="1:29" s="10" customFormat="1" ht="12" customHeight="1">
      <c r="A34" s="53"/>
      <c r="L34" s="47"/>
      <c r="M34" s="48"/>
      <c r="P34" s="11"/>
      <c r="AA34" s="30"/>
      <c r="AC34" s="90"/>
    </row>
    <row r="35" spans="1:29" s="10" customFormat="1" ht="12" customHeight="1">
      <c r="A35" s="53"/>
      <c r="L35" s="47"/>
      <c r="M35" s="48"/>
      <c r="P35" s="11"/>
      <c r="AA35" s="30"/>
      <c r="AC35" s="90"/>
    </row>
    <row r="36" spans="1:29" s="10" customFormat="1" ht="12" customHeight="1">
      <c r="A36" s="53"/>
      <c r="L36" s="47"/>
      <c r="M36" s="48"/>
      <c r="P36" s="11"/>
      <c r="AA36" s="30"/>
      <c r="AC36" s="90"/>
    </row>
    <row r="37" spans="1:29" s="10" customFormat="1" ht="12" customHeight="1">
      <c r="A37" s="53"/>
      <c r="L37" s="47"/>
      <c r="M37" s="48"/>
      <c r="P37" s="11"/>
      <c r="AA37" s="30"/>
      <c r="AC37" s="90"/>
    </row>
    <row r="38" spans="1:29" s="10" customFormat="1" ht="12" customHeight="1">
      <c r="A38" s="53"/>
      <c r="L38" s="47"/>
      <c r="M38" s="48"/>
      <c r="P38" s="11"/>
      <c r="AA38" s="30"/>
      <c r="AC38" s="90"/>
    </row>
    <row r="39" spans="1:29" s="10" customFormat="1" ht="12" customHeight="1">
      <c r="A39" s="53"/>
      <c r="L39" s="48"/>
      <c r="M39" s="48"/>
      <c r="P39" s="11"/>
      <c r="AA39" s="30"/>
      <c r="AC39" s="90"/>
    </row>
    <row r="40" spans="1:29" s="10" customFormat="1" ht="12" customHeight="1">
      <c r="A40" s="53"/>
      <c r="L40" s="48"/>
      <c r="M40" s="48"/>
      <c r="P40" s="11"/>
      <c r="AA40" s="30"/>
      <c r="AC40" s="90"/>
    </row>
    <row r="41" spans="1:29" s="10" customFormat="1" ht="12" customHeight="1">
      <c r="A41" s="53"/>
      <c r="L41" s="48"/>
      <c r="M41" s="48"/>
      <c r="P41" s="11"/>
      <c r="AA41" s="30"/>
      <c r="AC41" s="90"/>
    </row>
    <row r="42" spans="1:29" s="10" customFormat="1" ht="12" customHeight="1">
      <c r="A42" s="53"/>
      <c r="L42" s="48"/>
      <c r="M42" s="48"/>
      <c r="P42" s="11"/>
      <c r="AA42" s="30"/>
      <c r="AC42" s="90"/>
    </row>
    <row r="43" spans="1:29" s="10" customFormat="1" ht="12" customHeight="1">
      <c r="A43" s="53"/>
      <c r="L43" s="48"/>
      <c r="M43" s="48"/>
      <c r="P43" s="11"/>
      <c r="AA43" s="30"/>
      <c r="AC43" s="90"/>
    </row>
    <row r="44" spans="1:29" s="10" customFormat="1" ht="12" customHeight="1">
      <c r="A44" s="53"/>
      <c r="L44" s="48"/>
      <c r="M44" s="48"/>
      <c r="P44" s="11"/>
      <c r="AA44" s="30"/>
      <c r="AC44" s="90"/>
    </row>
    <row r="45" spans="1:29" s="10" customFormat="1" ht="12" customHeight="1">
      <c r="A45" s="53"/>
      <c r="L45" s="48"/>
      <c r="M45" s="48"/>
      <c r="P45" s="11"/>
      <c r="AA45" s="30"/>
      <c r="AC45" s="90"/>
    </row>
    <row r="46" spans="1:29" s="10" customFormat="1" ht="12" customHeight="1">
      <c r="A46" s="53"/>
      <c r="L46" s="48"/>
      <c r="M46" s="48"/>
      <c r="P46" s="11"/>
      <c r="AA46" s="30"/>
      <c r="AC46" s="90"/>
    </row>
    <row r="47" spans="1:29" s="10" customFormat="1" ht="12" customHeight="1">
      <c r="A47" s="53"/>
      <c r="L47" s="48"/>
      <c r="M47" s="48"/>
      <c r="P47" s="11"/>
      <c r="AA47" s="30"/>
      <c r="AC47" s="90"/>
    </row>
    <row r="48" spans="1:29" s="10" customFormat="1" ht="12" customHeight="1">
      <c r="A48" s="53"/>
      <c r="L48" s="48"/>
      <c r="M48" s="48"/>
      <c r="P48" s="11"/>
      <c r="AA48" s="30"/>
      <c r="AC48" s="90"/>
    </row>
    <row r="49" spans="1:29" s="10" customFormat="1" ht="12" customHeight="1">
      <c r="A49" s="53"/>
      <c r="L49" s="48"/>
      <c r="M49" s="48"/>
      <c r="P49" s="11"/>
      <c r="AA49" s="30"/>
      <c r="AC49" s="90"/>
    </row>
    <row r="50" spans="1:29" s="10" customFormat="1" ht="12" customHeight="1">
      <c r="A50" s="53"/>
      <c r="L50" s="48"/>
      <c r="M50" s="48"/>
      <c r="P50" s="11"/>
      <c r="AA50" s="30"/>
      <c r="AC50" s="90"/>
    </row>
    <row r="51" spans="1:29" s="10" customFormat="1" ht="12" customHeight="1">
      <c r="A51" s="53"/>
      <c r="L51" s="48"/>
      <c r="M51" s="48"/>
      <c r="P51" s="11"/>
      <c r="AA51" s="30"/>
      <c r="AC51" s="90"/>
    </row>
    <row r="52" spans="1:29" s="10" customFormat="1" ht="15">
      <c r="A52" s="53"/>
      <c r="L52" s="48"/>
      <c r="M52" s="48"/>
      <c r="P52" s="11"/>
      <c r="AA52" s="30"/>
      <c r="AC52" s="90"/>
    </row>
    <row r="53" spans="1:29" s="10" customFormat="1" ht="12" customHeight="1">
      <c r="A53" s="53"/>
      <c r="L53" s="48"/>
      <c r="M53" s="48"/>
      <c r="P53" s="11"/>
      <c r="AA53" s="30"/>
      <c r="AC53" s="90"/>
    </row>
    <row r="54" spans="1:29" s="10" customFormat="1" ht="12" customHeight="1">
      <c r="A54" s="53"/>
      <c r="L54" s="48"/>
      <c r="M54" s="48"/>
      <c r="P54" s="11"/>
      <c r="AA54" s="30"/>
      <c r="AC54" s="90"/>
    </row>
    <row r="55" spans="1:29" s="10" customFormat="1" ht="12" customHeight="1">
      <c r="A55" s="53"/>
      <c r="L55" s="48"/>
      <c r="M55" s="48"/>
      <c r="P55" s="11"/>
      <c r="AA55" s="30"/>
      <c r="AC55" s="90"/>
    </row>
    <row r="56" spans="1:29" s="10" customFormat="1" ht="12" customHeight="1">
      <c r="A56" s="53"/>
      <c r="L56" s="48"/>
      <c r="M56" s="48"/>
      <c r="P56" s="11"/>
      <c r="AA56" s="30"/>
      <c r="AC56" s="90"/>
    </row>
    <row r="57" spans="1:29" s="10" customFormat="1" ht="12" customHeight="1">
      <c r="A57" s="53"/>
      <c r="L57" s="48"/>
      <c r="M57" s="48"/>
      <c r="P57" s="11"/>
      <c r="AA57" s="30"/>
      <c r="AC57" s="90"/>
    </row>
    <row r="58" spans="1:29" s="10" customFormat="1" ht="12" customHeight="1">
      <c r="A58" s="53"/>
      <c r="L58" s="48"/>
      <c r="M58" s="48"/>
      <c r="P58" s="11"/>
      <c r="AA58" s="30"/>
      <c r="AC58" s="90"/>
    </row>
    <row r="59" spans="1:29" s="10" customFormat="1" ht="12" customHeight="1">
      <c r="A59" s="53"/>
      <c r="L59" s="48"/>
      <c r="M59" s="48"/>
      <c r="P59" s="11"/>
      <c r="AA59" s="30"/>
      <c r="AC59" s="90"/>
    </row>
    <row r="60" spans="1:29" s="10" customFormat="1" ht="12" customHeight="1">
      <c r="A60" s="53"/>
      <c r="L60" s="48"/>
      <c r="M60" s="48"/>
      <c r="P60" s="11"/>
      <c r="AA60" s="30"/>
      <c r="AC60" s="90"/>
    </row>
    <row r="61" spans="1:29" s="10" customFormat="1" ht="12" customHeight="1">
      <c r="A61" s="53"/>
      <c r="L61" s="48"/>
      <c r="M61" s="48"/>
      <c r="P61" s="11"/>
      <c r="AA61" s="30"/>
      <c r="AC61" s="90"/>
    </row>
    <row r="62" spans="1:29" s="10" customFormat="1" ht="12" customHeight="1">
      <c r="A62" s="53"/>
      <c r="L62" s="48"/>
      <c r="M62" s="48"/>
      <c r="P62" s="11"/>
      <c r="AA62" s="30"/>
      <c r="AC62" s="90"/>
    </row>
    <row r="63" spans="1:29" s="10" customFormat="1" ht="12" customHeight="1">
      <c r="A63" s="53"/>
      <c r="L63" s="48"/>
      <c r="M63" s="48"/>
      <c r="P63" s="11"/>
      <c r="AA63" s="30"/>
      <c r="AC63" s="90"/>
    </row>
    <row r="64" spans="1:29" s="10" customFormat="1" ht="12" customHeight="1">
      <c r="A64" s="53"/>
      <c r="L64" s="48"/>
      <c r="M64" s="48"/>
      <c r="P64" s="11"/>
      <c r="AA64" s="30"/>
      <c r="AC64" s="90"/>
    </row>
    <row r="65" spans="1:29" s="10" customFormat="1" ht="12" customHeight="1">
      <c r="A65" s="53"/>
      <c r="L65" s="48"/>
      <c r="M65" s="48"/>
      <c r="P65" s="11"/>
      <c r="AA65" s="30"/>
      <c r="AC65" s="90"/>
    </row>
    <row r="66" spans="1:29" s="10" customFormat="1" ht="12" customHeight="1">
      <c r="A66" s="53"/>
      <c r="L66" s="48"/>
      <c r="M66" s="48"/>
      <c r="P66" s="11"/>
      <c r="AA66" s="30"/>
      <c r="AC66" s="90"/>
    </row>
    <row r="67" spans="1:29" s="10" customFormat="1" ht="12" customHeight="1">
      <c r="A67" s="53"/>
      <c r="L67" s="48"/>
      <c r="M67" s="48"/>
      <c r="P67" s="11"/>
      <c r="AA67" s="30"/>
      <c r="AC67" s="90"/>
    </row>
    <row r="68" spans="1:29" s="10" customFormat="1" ht="12" customHeight="1">
      <c r="A68" s="53"/>
      <c r="L68" s="48"/>
      <c r="M68" s="48"/>
      <c r="P68" s="11"/>
      <c r="AA68" s="30"/>
      <c r="AC68" s="90"/>
    </row>
    <row r="69" spans="1:29" s="10" customFormat="1" ht="12" customHeight="1">
      <c r="A69" s="53"/>
      <c r="L69" s="48"/>
      <c r="M69" s="48"/>
      <c r="P69" s="11"/>
      <c r="AA69" s="30"/>
      <c r="AC69" s="90"/>
    </row>
    <row r="70" spans="1:29" s="10" customFormat="1" ht="12" customHeight="1">
      <c r="A70" s="53"/>
      <c r="L70" s="48"/>
      <c r="M70" s="48"/>
      <c r="P70" s="11"/>
      <c r="AA70" s="30"/>
      <c r="AC70" s="90"/>
    </row>
    <row r="71" spans="1:29" s="10" customFormat="1" ht="12" customHeight="1">
      <c r="A71" s="53"/>
      <c r="L71" s="48"/>
      <c r="M71" s="48"/>
      <c r="P71" s="11"/>
      <c r="AA71" s="30"/>
      <c r="AC71" s="90"/>
    </row>
    <row r="72" spans="1:29" s="10" customFormat="1" ht="12" customHeight="1">
      <c r="A72" s="53"/>
      <c r="L72" s="48"/>
      <c r="M72" s="48"/>
      <c r="P72" s="11"/>
      <c r="AA72" s="30"/>
      <c r="AC72" s="90"/>
    </row>
    <row r="73" spans="1:29" s="10" customFormat="1" ht="12" customHeight="1">
      <c r="A73" s="53"/>
      <c r="L73" s="48"/>
      <c r="M73" s="48"/>
      <c r="P73" s="11"/>
      <c r="AA73" s="30"/>
      <c r="AC73" s="90"/>
    </row>
    <row r="74" spans="1:29" s="10" customFormat="1" ht="12" customHeight="1">
      <c r="A74" s="53"/>
      <c r="L74" s="48"/>
      <c r="M74" s="48"/>
      <c r="P74" s="11"/>
      <c r="AA74" s="30"/>
      <c r="AC74" s="90"/>
    </row>
    <row r="75" spans="1:29" s="10" customFormat="1" ht="12" customHeight="1">
      <c r="A75" s="53"/>
      <c r="L75" s="48"/>
      <c r="M75" s="48"/>
      <c r="P75" s="11"/>
      <c r="AA75" s="30"/>
      <c r="AC75" s="90"/>
    </row>
    <row r="76" spans="1:29" s="10" customFormat="1" ht="12" customHeight="1">
      <c r="A76" s="53"/>
      <c r="L76" s="48"/>
      <c r="M76" s="48"/>
      <c r="P76" s="11"/>
      <c r="AA76" s="30"/>
      <c r="AC76" s="90"/>
    </row>
    <row r="77" spans="1:29" s="10" customFormat="1" ht="12" customHeight="1">
      <c r="A77" s="53"/>
      <c r="L77" s="48"/>
      <c r="M77" s="48"/>
      <c r="P77" s="11"/>
      <c r="AA77" s="30"/>
      <c r="AC77" s="90"/>
    </row>
    <row r="78" spans="1:29" s="10" customFormat="1" ht="12" customHeight="1">
      <c r="A78" s="53"/>
      <c r="L78" s="48"/>
      <c r="M78" s="48"/>
      <c r="P78" s="11"/>
      <c r="AA78" s="30"/>
      <c r="AC78" s="90"/>
    </row>
    <row r="79" spans="1:29" s="10" customFormat="1" ht="12" customHeight="1">
      <c r="A79" s="53"/>
      <c r="L79" s="48"/>
      <c r="M79" s="48"/>
      <c r="P79" s="11"/>
      <c r="AA79" s="30"/>
      <c r="AC79" s="90"/>
    </row>
    <row r="80" spans="1:29" s="10" customFormat="1" ht="12" customHeight="1">
      <c r="A80" s="53"/>
      <c r="L80" s="48"/>
      <c r="M80" s="48"/>
      <c r="P80" s="11"/>
      <c r="AA80" s="30"/>
      <c r="AC80" s="90"/>
    </row>
    <row r="81" spans="1:29" s="10" customFormat="1" ht="12" customHeight="1">
      <c r="A81" s="53"/>
      <c r="L81" s="48"/>
      <c r="M81" s="48"/>
      <c r="P81" s="11"/>
      <c r="AA81" s="30"/>
      <c r="AC81" s="90"/>
    </row>
    <row r="82" spans="1:29" s="10" customFormat="1" ht="12" customHeight="1">
      <c r="A82" s="53"/>
      <c r="L82" s="48"/>
      <c r="M82" s="48"/>
      <c r="P82" s="11"/>
      <c r="AA82" s="30"/>
      <c r="AC82" s="90"/>
    </row>
    <row r="83" spans="1:29" s="10" customFormat="1" ht="12" customHeight="1">
      <c r="A83" s="53"/>
      <c r="L83" s="48"/>
      <c r="M83" s="48"/>
      <c r="P83" s="11"/>
      <c r="AA83" s="30"/>
      <c r="AC83" s="90"/>
    </row>
    <row r="84" spans="1:29" s="10" customFormat="1" ht="12" customHeight="1">
      <c r="A84" s="53"/>
      <c r="L84" s="48"/>
      <c r="M84" s="48"/>
      <c r="P84" s="11"/>
      <c r="AA84" s="30"/>
      <c r="AC84" s="90"/>
    </row>
    <row r="85" spans="1:29" s="10" customFormat="1" ht="12" customHeight="1">
      <c r="A85" s="53"/>
      <c r="L85" s="48"/>
      <c r="M85" s="48"/>
      <c r="P85" s="11"/>
      <c r="AA85" s="30"/>
      <c r="AC85" s="90"/>
    </row>
    <row r="86" spans="1:29" s="10" customFormat="1" ht="12" customHeight="1">
      <c r="A86" s="53"/>
      <c r="L86" s="48"/>
      <c r="M86" s="48"/>
      <c r="P86" s="11"/>
      <c r="AA86" s="30"/>
      <c r="AC86" s="90"/>
    </row>
    <row r="87" spans="1:29" s="10" customFormat="1" ht="15">
      <c r="A87" s="53"/>
      <c r="B87" s="7"/>
      <c r="C87" s="7"/>
      <c r="L87" s="48"/>
      <c r="M87" s="48"/>
      <c r="P87" s="11"/>
      <c r="AA87" s="30"/>
      <c r="AC87" s="90"/>
    </row>
    <row r="88" spans="1:29" s="6" customFormat="1" ht="15">
      <c r="A88" s="54"/>
      <c r="B88" s="7"/>
      <c r="C88" s="7"/>
      <c r="L88" s="37"/>
      <c r="M88" s="37"/>
      <c r="P88" s="8"/>
      <c r="AA88" s="17"/>
      <c r="AC88" s="85"/>
    </row>
    <row r="89" spans="1:29" s="6" customFormat="1" ht="15">
      <c r="A89" s="54"/>
      <c r="B89" s="7"/>
      <c r="C89" s="7"/>
      <c r="L89" s="37"/>
      <c r="M89" s="37"/>
      <c r="P89" s="8"/>
      <c r="AA89" s="17"/>
      <c r="AC89" s="85"/>
    </row>
    <row r="90" spans="1:29" s="6" customFormat="1" ht="15">
      <c r="A90" s="54"/>
      <c r="B90" s="7"/>
      <c r="C90" s="7"/>
      <c r="L90" s="37"/>
      <c r="M90" s="37"/>
      <c r="P90" s="8"/>
      <c r="AA90" s="17"/>
      <c r="AC90" s="85"/>
    </row>
    <row r="91" spans="1:29" s="6" customFormat="1" ht="15">
      <c r="A91" s="54"/>
      <c r="B91" s="7"/>
      <c r="C91" s="7"/>
      <c r="L91" s="37"/>
      <c r="M91" s="37"/>
      <c r="P91" s="8"/>
      <c r="AA91" s="17"/>
      <c r="AC91" s="85"/>
    </row>
    <row r="92" spans="1:29" s="6" customFormat="1" ht="15">
      <c r="A92" s="54"/>
      <c r="B92" s="7"/>
      <c r="C92" s="7"/>
      <c r="L92" s="37"/>
      <c r="M92" s="37"/>
      <c r="P92" s="8"/>
      <c r="AA92" s="17"/>
      <c r="AC92" s="85"/>
    </row>
    <row r="93" spans="1:29" s="6" customFormat="1" ht="15">
      <c r="A93" s="54"/>
      <c r="B93" s="7"/>
      <c r="C93" s="7"/>
      <c r="L93" s="37"/>
      <c r="M93" s="37"/>
      <c r="P93" s="8"/>
      <c r="AA93" s="17"/>
      <c r="AC93" s="85"/>
    </row>
    <row r="94" spans="1:29" s="6" customFormat="1" ht="15">
      <c r="A94" s="54"/>
      <c r="B94" s="7"/>
      <c r="C94" s="7"/>
      <c r="L94" s="37"/>
      <c r="M94" s="37"/>
      <c r="P94" s="8"/>
      <c r="AA94" s="17"/>
      <c r="AC94" s="85"/>
    </row>
    <row r="95" spans="1:29" s="6" customFormat="1" ht="15">
      <c r="A95" s="54"/>
      <c r="B95" s="7"/>
      <c r="C95" s="7"/>
      <c r="L95" s="37"/>
      <c r="M95" s="37"/>
      <c r="P95" s="8"/>
      <c r="AA95" s="17"/>
      <c r="AC95" s="85"/>
    </row>
    <row r="96" spans="1:29" s="6" customFormat="1" ht="15">
      <c r="A96" s="54"/>
      <c r="B96" s="7"/>
      <c r="C96" s="7"/>
      <c r="L96" s="37"/>
      <c r="M96" s="37"/>
      <c r="P96" s="8"/>
      <c r="AA96" s="17"/>
      <c r="AC96" s="85"/>
    </row>
    <row r="97" spans="1:29" s="6" customFormat="1" ht="15">
      <c r="A97" s="54"/>
      <c r="B97" s="7"/>
      <c r="C97" s="7"/>
      <c r="L97" s="37"/>
      <c r="M97" s="37"/>
      <c r="P97" s="8"/>
      <c r="AA97" s="17"/>
      <c r="AC97" s="85"/>
    </row>
    <row r="98" spans="1:29" s="6" customFormat="1" ht="15">
      <c r="A98" s="54"/>
      <c r="B98" s="7"/>
      <c r="C98" s="7"/>
      <c r="L98" s="37"/>
      <c r="M98" s="37"/>
      <c r="P98" s="8"/>
      <c r="AA98" s="17"/>
      <c r="AC98" s="85"/>
    </row>
    <row r="99" spans="1:29" s="6" customFormat="1" ht="15">
      <c r="A99" s="54"/>
      <c r="B99" s="7"/>
      <c r="C99" s="7"/>
      <c r="L99" s="37"/>
      <c r="M99" s="37"/>
      <c r="P99" s="8"/>
      <c r="AA99" s="17"/>
      <c r="AC99" s="85"/>
    </row>
    <row r="100" spans="1:29" s="6" customFormat="1" ht="15">
      <c r="A100" s="54"/>
      <c r="B100" s="7"/>
      <c r="C100" s="7"/>
      <c r="L100" s="37"/>
      <c r="M100" s="37"/>
      <c r="P100" s="8"/>
      <c r="AA100" s="17"/>
      <c r="AC100" s="85"/>
    </row>
    <row r="101" spans="1:29" s="6" customFormat="1" ht="15">
      <c r="A101" s="54"/>
      <c r="B101" s="7"/>
      <c r="C101" s="7"/>
      <c r="L101" s="37"/>
      <c r="M101" s="37"/>
      <c r="P101" s="8"/>
      <c r="AA101" s="17"/>
      <c r="AC101" s="85"/>
    </row>
    <row r="102" spans="1:29" s="6" customFormat="1" ht="15">
      <c r="A102" s="54"/>
      <c r="B102" s="7"/>
      <c r="C102" s="7"/>
      <c r="L102" s="37"/>
      <c r="M102" s="37"/>
      <c r="P102" s="8"/>
      <c r="AA102" s="17"/>
      <c r="AC102" s="85"/>
    </row>
    <row r="103" spans="1:29" s="6" customFormat="1" ht="15">
      <c r="A103" s="54"/>
      <c r="B103" s="7"/>
      <c r="C103" s="7"/>
      <c r="L103" s="37"/>
      <c r="M103" s="37"/>
      <c r="P103" s="8"/>
      <c r="AA103" s="17"/>
      <c r="AC103" s="85"/>
    </row>
    <row r="104" spans="1:29" s="6" customFormat="1" ht="15">
      <c r="A104" s="54"/>
      <c r="B104" s="7"/>
      <c r="C104" s="7"/>
      <c r="L104" s="37"/>
      <c r="M104" s="37"/>
      <c r="P104" s="8"/>
      <c r="AA104" s="17"/>
      <c r="AC104" s="85"/>
    </row>
    <row r="105" spans="1:29" s="6" customFormat="1" ht="15">
      <c r="A105" s="54"/>
      <c r="B105" s="7"/>
      <c r="C105" s="7"/>
      <c r="L105" s="37"/>
      <c r="M105" s="37"/>
      <c r="P105" s="8"/>
      <c r="AA105" s="17"/>
      <c r="AC105" s="85"/>
    </row>
    <row r="106" spans="1:29" s="6" customFormat="1" ht="15">
      <c r="A106" s="54"/>
      <c r="B106" s="7"/>
      <c r="C106" s="7"/>
      <c r="L106" s="37"/>
      <c r="M106" s="37"/>
      <c r="P106" s="8"/>
      <c r="AA106" s="17"/>
      <c r="AC106" s="85"/>
    </row>
    <row r="107" spans="1:29" s="6" customFormat="1" ht="15">
      <c r="A107" s="54"/>
      <c r="B107" s="7"/>
      <c r="C107" s="7"/>
      <c r="L107" s="37"/>
      <c r="M107" s="37"/>
      <c r="P107" s="8"/>
      <c r="AA107" s="17"/>
      <c r="AC107" s="85"/>
    </row>
    <row r="108" spans="1:29" s="6" customFormat="1" ht="15">
      <c r="A108" s="54"/>
      <c r="B108" s="7"/>
      <c r="C108" s="7"/>
      <c r="L108" s="37"/>
      <c r="M108" s="37"/>
      <c r="P108" s="8"/>
      <c r="AA108" s="17"/>
      <c r="AC108" s="85"/>
    </row>
    <row r="109" spans="1:29" s="6" customFormat="1" ht="15">
      <c r="A109" s="54"/>
      <c r="B109" s="7"/>
      <c r="C109" s="7"/>
      <c r="L109" s="37"/>
      <c r="M109" s="37"/>
      <c r="P109" s="8"/>
      <c r="AA109" s="17"/>
      <c r="AC109" s="85"/>
    </row>
    <row r="110" spans="1:29" s="6" customFormat="1" ht="15">
      <c r="A110" s="54"/>
      <c r="B110" s="7"/>
      <c r="C110" s="7"/>
      <c r="L110" s="37"/>
      <c r="M110" s="37"/>
      <c r="P110" s="8"/>
      <c r="AA110" s="17"/>
      <c r="AC110" s="85"/>
    </row>
    <row r="111" spans="1:29" s="6" customFormat="1" ht="15">
      <c r="A111" s="54"/>
      <c r="B111" s="7"/>
      <c r="C111" s="7"/>
      <c r="L111" s="37"/>
      <c r="M111" s="37"/>
      <c r="P111" s="8"/>
      <c r="AA111" s="17"/>
      <c r="AC111" s="85"/>
    </row>
    <row r="112" spans="1:29" s="6" customFormat="1" ht="15">
      <c r="A112" s="54"/>
      <c r="B112" s="7"/>
      <c r="C112" s="7"/>
      <c r="L112" s="37"/>
      <c r="M112" s="37"/>
      <c r="P112" s="8"/>
      <c r="AA112" s="17"/>
      <c r="AC112" s="85"/>
    </row>
    <row r="113" spans="1:29" s="6" customFormat="1" ht="15">
      <c r="A113" s="54"/>
      <c r="B113" s="7"/>
      <c r="C113" s="7"/>
      <c r="L113" s="37"/>
      <c r="M113" s="37"/>
      <c r="P113" s="8"/>
      <c r="AA113" s="17"/>
      <c r="AC113" s="85"/>
    </row>
    <row r="114" spans="1:29" s="6" customFormat="1" ht="15">
      <c r="A114" s="54"/>
      <c r="B114" s="7"/>
      <c r="C114" s="7"/>
      <c r="L114" s="37"/>
      <c r="M114" s="37"/>
      <c r="P114" s="8"/>
      <c r="AA114" s="17"/>
      <c r="AC114" s="85"/>
    </row>
    <row r="115" spans="1:29" s="6" customFormat="1" ht="15">
      <c r="A115" s="54"/>
      <c r="B115" s="7"/>
      <c r="C115" s="7"/>
      <c r="L115" s="37"/>
      <c r="M115" s="37"/>
      <c r="P115" s="8"/>
      <c r="AA115" s="17"/>
      <c r="AC115" s="85"/>
    </row>
    <row r="116" spans="1:29" s="6" customFormat="1" ht="15">
      <c r="A116" s="54"/>
      <c r="B116" s="7"/>
      <c r="C116" s="7"/>
      <c r="L116" s="37"/>
      <c r="M116" s="37"/>
      <c r="P116" s="8"/>
      <c r="AA116" s="17"/>
      <c r="AC116" s="85"/>
    </row>
    <row r="117" spans="1:29" s="6" customFormat="1" ht="15">
      <c r="A117" s="54"/>
      <c r="B117" s="7"/>
      <c r="C117" s="7"/>
      <c r="L117" s="37"/>
      <c r="M117" s="37"/>
      <c r="P117" s="8"/>
      <c r="AA117" s="17"/>
      <c r="AC117" s="85"/>
    </row>
    <row r="118" spans="1:29" s="6" customFormat="1" ht="15">
      <c r="A118" s="54"/>
      <c r="B118" s="7"/>
      <c r="C118" s="7"/>
      <c r="L118" s="37"/>
      <c r="M118" s="37"/>
      <c r="P118" s="8"/>
      <c r="AA118" s="17"/>
      <c r="AC118" s="85"/>
    </row>
    <row r="119" spans="1:29" s="6" customFormat="1" ht="15">
      <c r="A119" s="54"/>
      <c r="B119" s="7"/>
      <c r="C119" s="7"/>
      <c r="L119" s="37"/>
      <c r="M119" s="37"/>
      <c r="P119" s="8"/>
      <c r="AA119" s="17"/>
      <c r="AC119" s="85"/>
    </row>
    <row r="120" spans="1:29" s="6" customFormat="1" ht="15">
      <c r="A120" s="54"/>
      <c r="B120" s="7"/>
      <c r="C120" s="7"/>
      <c r="L120" s="37"/>
      <c r="M120" s="37"/>
      <c r="P120" s="8"/>
      <c r="AA120" s="17"/>
      <c r="AC120" s="85"/>
    </row>
    <row r="121" spans="1:29" s="6" customFormat="1" ht="15">
      <c r="A121" s="54"/>
      <c r="B121" s="7"/>
      <c r="C121" s="7"/>
      <c r="L121" s="37"/>
      <c r="M121" s="37"/>
      <c r="P121" s="8"/>
      <c r="AA121" s="17"/>
      <c r="AC121" s="85"/>
    </row>
    <row r="122" spans="1:29" s="6" customFormat="1" ht="15">
      <c r="A122" s="54"/>
      <c r="B122" s="7"/>
      <c r="C122" s="7"/>
      <c r="L122" s="37"/>
      <c r="M122" s="37"/>
      <c r="P122" s="8"/>
      <c r="AA122" s="17"/>
      <c r="AC122" s="85"/>
    </row>
    <row r="123" spans="1:29" s="6" customFormat="1" ht="15">
      <c r="A123" s="54"/>
      <c r="B123" s="7"/>
      <c r="C123" s="7"/>
      <c r="L123" s="37"/>
      <c r="M123" s="37"/>
      <c r="P123" s="8"/>
      <c r="AA123" s="17"/>
      <c r="AC123" s="85"/>
    </row>
    <row r="124" spans="1:29" s="6" customFormat="1" ht="15">
      <c r="A124" s="54"/>
      <c r="B124" s="7"/>
      <c r="C124" s="7"/>
      <c r="L124" s="37"/>
      <c r="M124" s="37"/>
      <c r="P124" s="8"/>
      <c r="AA124" s="17"/>
      <c r="AC124" s="85"/>
    </row>
    <row r="125" spans="1:29" s="6" customFormat="1" ht="15">
      <c r="A125" s="54"/>
      <c r="B125" s="7"/>
      <c r="C125" s="7"/>
      <c r="L125" s="37"/>
      <c r="M125" s="37"/>
      <c r="P125" s="8"/>
      <c r="AA125" s="17"/>
      <c r="AC125" s="85"/>
    </row>
    <row r="126" spans="1:29" s="6" customFormat="1" ht="15">
      <c r="A126" s="54"/>
      <c r="B126" s="7"/>
      <c r="C126" s="7"/>
      <c r="L126" s="37"/>
      <c r="M126" s="37"/>
      <c r="P126" s="8"/>
      <c r="AA126" s="17"/>
      <c r="AC126" s="85"/>
    </row>
    <row r="127" spans="1:29" s="6" customFormat="1" ht="15">
      <c r="A127" s="54"/>
      <c r="B127" s="7"/>
      <c r="C127" s="7"/>
      <c r="L127" s="37"/>
      <c r="M127" s="37"/>
      <c r="P127" s="8"/>
      <c r="AA127" s="17"/>
      <c r="AC127" s="85"/>
    </row>
    <row r="128" spans="1:29" s="6" customFormat="1" ht="15">
      <c r="A128" s="54"/>
      <c r="B128" s="7"/>
      <c r="C128" s="7"/>
      <c r="L128" s="37"/>
      <c r="M128" s="37"/>
      <c r="P128" s="8"/>
      <c r="AA128" s="17"/>
      <c r="AC128" s="85"/>
    </row>
    <row r="129" spans="1:29" s="6" customFormat="1" ht="15">
      <c r="A129" s="54"/>
      <c r="B129" s="7"/>
      <c r="C129" s="7"/>
      <c r="L129" s="37"/>
      <c r="M129" s="37"/>
      <c r="P129" s="8"/>
      <c r="AA129" s="17"/>
      <c r="AC129" s="85"/>
    </row>
    <row r="130" spans="1:29" s="6" customFormat="1" ht="15">
      <c r="A130" s="54"/>
      <c r="B130" s="7"/>
      <c r="C130" s="7"/>
      <c r="L130" s="37"/>
      <c r="M130" s="37"/>
      <c r="P130" s="8"/>
      <c r="AA130" s="17"/>
      <c r="AC130" s="85"/>
    </row>
    <row r="131" spans="1:29" s="6" customFormat="1" ht="15">
      <c r="A131" s="54"/>
      <c r="B131" s="7"/>
      <c r="C131" s="7"/>
      <c r="L131" s="37"/>
      <c r="M131" s="37"/>
      <c r="P131" s="8"/>
      <c r="AA131" s="17"/>
      <c r="AC131" s="85"/>
    </row>
    <row r="132" spans="1:29" s="6" customFormat="1" ht="15">
      <c r="A132" s="54"/>
      <c r="B132" s="7"/>
      <c r="C132" s="7"/>
      <c r="L132" s="37"/>
      <c r="M132" s="37"/>
      <c r="P132" s="8"/>
      <c r="AA132" s="17"/>
      <c r="AC132" s="85"/>
    </row>
    <row r="133" spans="1:29" s="6" customFormat="1" ht="15">
      <c r="A133" s="54"/>
      <c r="B133" s="7"/>
      <c r="C133" s="7"/>
      <c r="L133" s="37"/>
      <c r="M133" s="37"/>
      <c r="P133" s="8"/>
      <c r="AA133" s="17"/>
      <c r="AC133" s="85"/>
    </row>
    <row r="134" spans="1:29" s="6" customFormat="1" ht="15">
      <c r="A134" s="54"/>
      <c r="B134" s="7"/>
      <c r="C134" s="7"/>
      <c r="L134" s="37"/>
      <c r="M134" s="37"/>
      <c r="P134" s="8"/>
      <c r="AA134" s="17"/>
      <c r="AC134" s="85"/>
    </row>
    <row r="135" spans="1:29" s="6" customFormat="1" ht="15">
      <c r="A135" s="54"/>
      <c r="B135" s="7"/>
      <c r="C135" s="7"/>
      <c r="L135" s="37"/>
      <c r="M135" s="37"/>
      <c r="P135" s="8"/>
      <c r="AA135" s="17"/>
      <c r="AC135" s="85"/>
    </row>
    <row r="136" spans="1:29" s="6" customFormat="1" ht="15">
      <c r="A136" s="54"/>
      <c r="B136" s="7"/>
      <c r="C136" s="7"/>
      <c r="L136" s="37"/>
      <c r="M136" s="37"/>
      <c r="P136" s="8"/>
      <c r="AA136" s="17"/>
      <c r="AC136" s="85"/>
    </row>
    <row r="137" spans="1:29" s="6" customFormat="1" ht="15">
      <c r="A137" s="54"/>
      <c r="B137" s="7"/>
      <c r="C137" s="7"/>
      <c r="L137" s="37"/>
      <c r="M137" s="37"/>
      <c r="P137" s="8"/>
      <c r="AA137" s="17"/>
      <c r="AC137" s="85"/>
    </row>
    <row r="138" spans="1:29" s="6" customFormat="1" ht="15">
      <c r="A138" s="54"/>
      <c r="B138" s="7"/>
      <c r="C138" s="7"/>
      <c r="L138" s="37"/>
      <c r="M138" s="37"/>
      <c r="P138" s="8"/>
      <c r="AA138" s="17"/>
      <c r="AC138" s="85"/>
    </row>
    <row r="139" spans="1:29" s="6" customFormat="1" ht="15">
      <c r="A139" s="54"/>
      <c r="B139" s="7"/>
      <c r="C139" s="7"/>
      <c r="L139" s="37"/>
      <c r="M139" s="37"/>
      <c r="P139" s="8"/>
      <c r="AA139" s="17"/>
      <c r="AC139" s="85"/>
    </row>
    <row r="140" spans="1:29" s="6" customFormat="1" ht="15">
      <c r="A140" s="54"/>
      <c r="B140" s="7"/>
      <c r="C140" s="7"/>
      <c r="L140" s="37"/>
      <c r="M140" s="37"/>
      <c r="P140" s="8"/>
      <c r="AA140" s="17"/>
      <c r="AC140" s="85"/>
    </row>
    <row r="141" spans="1:29" s="6" customFormat="1" ht="15">
      <c r="A141" s="54"/>
      <c r="B141" s="7"/>
      <c r="C141" s="7"/>
      <c r="L141" s="37"/>
      <c r="M141" s="37"/>
      <c r="P141" s="8"/>
      <c r="AA141" s="17"/>
      <c r="AC141" s="85"/>
    </row>
    <row r="142" spans="1:29" s="6" customFormat="1" ht="15">
      <c r="A142" s="54"/>
      <c r="B142" s="7"/>
      <c r="C142" s="7"/>
      <c r="L142" s="37"/>
      <c r="M142" s="37"/>
      <c r="P142" s="8"/>
      <c r="AA142" s="17"/>
      <c r="AC142" s="85"/>
    </row>
    <row r="143" spans="1:29" s="6" customFormat="1" ht="15">
      <c r="A143" s="54"/>
      <c r="B143" s="7"/>
      <c r="C143" s="7"/>
      <c r="L143" s="37"/>
      <c r="M143" s="37"/>
      <c r="P143" s="8"/>
      <c r="AA143" s="17"/>
      <c r="AC143" s="85"/>
    </row>
    <row r="144" spans="1:29" s="6" customFormat="1" ht="15">
      <c r="A144" s="54"/>
      <c r="B144" s="7"/>
      <c r="C144" s="7"/>
      <c r="L144" s="37"/>
      <c r="M144" s="37"/>
      <c r="P144" s="8"/>
      <c r="AA144" s="17"/>
      <c r="AC144" s="85"/>
    </row>
    <row r="145" spans="1:29" s="6" customFormat="1" ht="15">
      <c r="A145" s="54"/>
      <c r="B145" s="7"/>
      <c r="C145" s="7"/>
      <c r="L145" s="37"/>
      <c r="M145" s="37"/>
      <c r="P145" s="8"/>
      <c r="AA145" s="17"/>
      <c r="AC145" s="85"/>
    </row>
    <row r="146" spans="1:29" s="6" customFormat="1" ht="15">
      <c r="A146" s="54"/>
      <c r="B146" s="7"/>
      <c r="C146" s="7"/>
      <c r="L146" s="37"/>
      <c r="M146" s="37"/>
      <c r="P146" s="8"/>
      <c r="AA146" s="17"/>
      <c r="AC146" s="85"/>
    </row>
    <row r="147" spans="1:29" s="6" customFormat="1" ht="15">
      <c r="A147" s="54"/>
      <c r="B147" s="7"/>
      <c r="C147" s="7"/>
      <c r="L147" s="37"/>
      <c r="M147" s="37"/>
      <c r="P147" s="8"/>
      <c r="AA147" s="17"/>
      <c r="AC147" s="85"/>
    </row>
    <row r="148" spans="1:29" s="6" customFormat="1" ht="15">
      <c r="A148" s="54"/>
      <c r="B148" s="7"/>
      <c r="C148" s="7"/>
      <c r="L148" s="37"/>
      <c r="M148" s="37"/>
      <c r="P148" s="8"/>
      <c r="AA148" s="17"/>
      <c r="AC148" s="85"/>
    </row>
    <row r="149" spans="1:29" s="6" customFormat="1" ht="15">
      <c r="A149" s="54"/>
      <c r="B149" s="7"/>
      <c r="C149" s="7"/>
      <c r="L149" s="37"/>
      <c r="M149" s="37"/>
      <c r="P149" s="8"/>
      <c r="AA149" s="17"/>
      <c r="AC149" s="85"/>
    </row>
    <row r="150" spans="1:29" s="6" customFormat="1" ht="15">
      <c r="A150" s="54"/>
      <c r="B150" s="7"/>
      <c r="C150" s="7"/>
      <c r="L150" s="37"/>
      <c r="M150" s="37"/>
      <c r="P150" s="8"/>
      <c r="AA150" s="17"/>
      <c r="AC150" s="85"/>
    </row>
    <row r="151" spans="1:29" s="6" customFormat="1" ht="15">
      <c r="A151" s="54"/>
      <c r="B151" s="7"/>
      <c r="C151" s="7"/>
      <c r="L151" s="37"/>
      <c r="M151" s="37"/>
      <c r="P151" s="8"/>
      <c r="AA151" s="17"/>
      <c r="AC151" s="85"/>
    </row>
    <row r="152" spans="1:29" s="6" customFormat="1" ht="15">
      <c r="A152" s="54"/>
      <c r="B152" s="7"/>
      <c r="C152" s="7"/>
      <c r="L152" s="37"/>
      <c r="M152" s="37"/>
      <c r="P152" s="8"/>
      <c r="AA152" s="17"/>
      <c r="AC152" s="85"/>
    </row>
    <row r="153" spans="1:29" s="6" customFormat="1" ht="15">
      <c r="A153" s="54"/>
      <c r="B153" s="7"/>
      <c r="C153" s="7"/>
      <c r="L153" s="37"/>
      <c r="M153" s="37"/>
      <c r="P153" s="8"/>
      <c r="AA153" s="17"/>
      <c r="AC153" s="85"/>
    </row>
    <row r="154" spans="1:29" s="6" customFormat="1" ht="15">
      <c r="A154" s="54"/>
      <c r="B154" s="7"/>
      <c r="C154" s="7"/>
      <c r="L154" s="37"/>
      <c r="M154" s="37"/>
      <c r="P154" s="8"/>
      <c r="AA154" s="17"/>
      <c r="AC154" s="85"/>
    </row>
    <row r="155" spans="1:29" s="6" customFormat="1" ht="15">
      <c r="A155" s="54"/>
      <c r="B155" s="7"/>
      <c r="C155" s="7"/>
      <c r="L155" s="37"/>
      <c r="M155" s="37"/>
      <c r="P155" s="8"/>
      <c r="AA155" s="17"/>
      <c r="AC155" s="85"/>
    </row>
    <row r="156" spans="1:29" s="6" customFormat="1" ht="15">
      <c r="A156" s="54"/>
      <c r="B156" s="7"/>
      <c r="C156" s="7"/>
      <c r="L156" s="37"/>
      <c r="M156" s="37"/>
      <c r="P156" s="8"/>
      <c r="AA156" s="17"/>
      <c r="AC156" s="85"/>
    </row>
    <row r="157" spans="1:29" s="6" customFormat="1" ht="15">
      <c r="A157" s="54"/>
      <c r="B157" s="7"/>
      <c r="C157" s="7"/>
      <c r="L157" s="37"/>
      <c r="M157" s="37"/>
      <c r="P157" s="8"/>
      <c r="AA157" s="17"/>
      <c r="AC157" s="85"/>
    </row>
    <row r="158" spans="1:29" s="6" customFormat="1" ht="15">
      <c r="A158" s="54"/>
      <c r="B158" s="7"/>
      <c r="C158" s="7"/>
      <c r="L158" s="37"/>
      <c r="M158" s="37"/>
      <c r="P158" s="8"/>
      <c r="AA158" s="17"/>
      <c r="AC158" s="85"/>
    </row>
    <row r="159" spans="1:29" s="6" customFormat="1" ht="15">
      <c r="A159" s="54"/>
      <c r="B159" s="7"/>
      <c r="C159" s="7"/>
      <c r="L159" s="37"/>
      <c r="M159" s="37"/>
      <c r="P159" s="8"/>
      <c r="AA159" s="17"/>
      <c r="AC159" s="85"/>
    </row>
    <row r="160" spans="1:29" s="6" customFormat="1" ht="15">
      <c r="A160" s="54"/>
      <c r="B160" s="7"/>
      <c r="C160" s="7"/>
      <c r="L160" s="37"/>
      <c r="M160" s="37"/>
      <c r="P160" s="8"/>
      <c r="AA160" s="17"/>
      <c r="AC160" s="85"/>
    </row>
    <row r="161" spans="1:29" s="6" customFormat="1" ht="15">
      <c r="A161" s="54"/>
      <c r="B161" s="7"/>
      <c r="C161" s="7"/>
      <c r="L161" s="37"/>
      <c r="M161" s="37"/>
      <c r="P161" s="8"/>
      <c r="AA161" s="17"/>
      <c r="AC161" s="85"/>
    </row>
    <row r="162" spans="1:29" s="6" customFormat="1" ht="15">
      <c r="A162" s="54"/>
      <c r="B162" s="7"/>
      <c r="C162" s="7"/>
      <c r="L162" s="37"/>
      <c r="M162" s="37"/>
      <c r="P162" s="8"/>
      <c r="AA162" s="17"/>
      <c r="AC162" s="85"/>
    </row>
    <row r="163" spans="1:29" s="6" customFormat="1" ht="15">
      <c r="A163" s="54"/>
      <c r="B163" s="7"/>
      <c r="C163" s="7"/>
      <c r="L163" s="37"/>
      <c r="M163" s="37"/>
      <c r="P163" s="8"/>
      <c r="AA163" s="17"/>
      <c r="AC163" s="85"/>
    </row>
    <row r="164" spans="1:29" s="6" customFormat="1" ht="15">
      <c r="A164" s="54"/>
      <c r="B164" s="7"/>
      <c r="C164" s="7"/>
      <c r="L164" s="37"/>
      <c r="M164" s="37"/>
      <c r="P164" s="8"/>
      <c r="AA164" s="17"/>
      <c r="AC164" s="85"/>
    </row>
    <row r="165" spans="1:29" s="6" customFormat="1" ht="15">
      <c r="A165" s="54"/>
      <c r="B165" s="7"/>
      <c r="C165" s="7"/>
      <c r="L165" s="37"/>
      <c r="M165" s="37"/>
      <c r="P165" s="8"/>
      <c r="AA165" s="17"/>
      <c r="AC165" s="85"/>
    </row>
    <row r="166" spans="1:29" s="6" customFormat="1" ht="15">
      <c r="A166" s="54"/>
      <c r="B166" s="7"/>
      <c r="C166" s="7"/>
      <c r="L166" s="37"/>
      <c r="M166" s="37"/>
      <c r="P166" s="8"/>
      <c r="AA166" s="17"/>
      <c r="AC166" s="85"/>
    </row>
    <row r="167" spans="1:29" s="6" customFormat="1" ht="15">
      <c r="A167" s="54"/>
      <c r="B167" s="7"/>
      <c r="C167" s="7"/>
      <c r="L167" s="37"/>
      <c r="M167" s="37"/>
      <c r="P167" s="8"/>
      <c r="AA167" s="17"/>
      <c r="AC167" s="85"/>
    </row>
    <row r="168" spans="1:29" s="6" customFormat="1" ht="15">
      <c r="A168" s="54"/>
      <c r="B168" s="7"/>
      <c r="C168" s="7"/>
      <c r="L168" s="37"/>
      <c r="M168" s="37"/>
      <c r="P168" s="8"/>
      <c r="AA168" s="17"/>
      <c r="AC168" s="85"/>
    </row>
    <row r="169" spans="1:29" s="6" customFormat="1" ht="15">
      <c r="A169" s="54"/>
      <c r="B169" s="7"/>
      <c r="C169" s="7"/>
      <c r="L169" s="37"/>
      <c r="M169" s="37"/>
      <c r="P169" s="8"/>
      <c r="AA169" s="17"/>
      <c r="AC169" s="85"/>
    </row>
    <row r="170" spans="1:29" s="6" customFormat="1" ht="15">
      <c r="A170" s="54"/>
      <c r="B170" s="7"/>
      <c r="C170" s="7"/>
      <c r="L170" s="37"/>
      <c r="M170" s="37"/>
      <c r="P170" s="8"/>
      <c r="AA170" s="17"/>
      <c r="AC170" s="85"/>
    </row>
    <row r="171" spans="1:29" s="6" customFormat="1" ht="15">
      <c r="A171" s="54"/>
      <c r="B171" s="7"/>
      <c r="C171" s="7"/>
      <c r="L171" s="37"/>
      <c r="M171" s="37"/>
      <c r="P171" s="8"/>
      <c r="AA171" s="17"/>
      <c r="AC171" s="85"/>
    </row>
    <row r="172" spans="1:29" s="6" customFormat="1" ht="15">
      <c r="A172" s="54"/>
      <c r="B172" s="7"/>
      <c r="C172" s="7"/>
      <c r="L172" s="37"/>
      <c r="M172" s="37"/>
      <c r="P172" s="8"/>
      <c r="AA172" s="17"/>
      <c r="AC172" s="85"/>
    </row>
    <row r="173" spans="1:29" s="6" customFormat="1" ht="15">
      <c r="A173" s="54"/>
      <c r="B173" s="7"/>
      <c r="C173" s="7"/>
      <c r="L173" s="37"/>
      <c r="M173" s="37"/>
      <c r="P173" s="8"/>
      <c r="AA173" s="17"/>
      <c r="AC173" s="85"/>
    </row>
    <row r="174" spans="1:29" s="6" customFormat="1" ht="15">
      <c r="A174" s="54"/>
      <c r="B174" s="7"/>
      <c r="C174" s="7"/>
      <c r="L174" s="37"/>
      <c r="M174" s="37"/>
      <c r="P174" s="8"/>
      <c r="AA174" s="17"/>
      <c r="AC174" s="85"/>
    </row>
    <row r="175" spans="1:29" s="6" customFormat="1" ht="15">
      <c r="A175" s="54"/>
      <c r="B175" s="7"/>
      <c r="C175" s="7"/>
      <c r="L175" s="37"/>
      <c r="M175" s="37"/>
      <c r="P175" s="8"/>
      <c r="AA175" s="17"/>
      <c r="AC175" s="85"/>
    </row>
    <row r="176" spans="1:29" s="6" customFormat="1" ht="15">
      <c r="A176" s="54"/>
      <c r="B176" s="7"/>
      <c r="C176" s="7"/>
      <c r="L176" s="37"/>
      <c r="M176" s="37"/>
      <c r="P176" s="8"/>
      <c r="AA176" s="17"/>
      <c r="AC176" s="85"/>
    </row>
    <row r="177" spans="1:29" s="6" customFormat="1" ht="15">
      <c r="A177" s="54"/>
      <c r="B177" s="7"/>
      <c r="C177" s="7"/>
      <c r="L177" s="37"/>
      <c r="M177" s="37"/>
      <c r="P177" s="8"/>
      <c r="AA177" s="17"/>
      <c r="AC177" s="85"/>
    </row>
    <row r="178" spans="1:29" s="6" customFormat="1" ht="15">
      <c r="A178" s="54"/>
      <c r="B178" s="7"/>
      <c r="C178" s="7"/>
      <c r="L178" s="37"/>
      <c r="M178" s="37"/>
      <c r="P178" s="8"/>
      <c r="AA178" s="17"/>
      <c r="AC178" s="85"/>
    </row>
    <row r="179" spans="1:29" s="6" customFormat="1" ht="15">
      <c r="A179" s="54"/>
      <c r="B179" s="7"/>
      <c r="C179" s="7"/>
      <c r="L179" s="37"/>
      <c r="M179" s="37"/>
      <c r="P179" s="8"/>
      <c r="AA179" s="17"/>
      <c r="AC179" s="85"/>
    </row>
    <row r="180" spans="1:29" s="6" customFormat="1" ht="15">
      <c r="A180" s="54"/>
      <c r="B180" s="7"/>
      <c r="C180" s="7"/>
      <c r="L180" s="37"/>
      <c r="M180" s="37"/>
      <c r="P180" s="8"/>
      <c r="AA180" s="17"/>
      <c r="AC180" s="85"/>
    </row>
    <row r="181" spans="1:29" s="6" customFormat="1" ht="15">
      <c r="A181" s="54"/>
      <c r="B181" s="7"/>
      <c r="C181" s="7"/>
      <c r="L181" s="37"/>
      <c r="M181" s="37"/>
      <c r="P181" s="8"/>
      <c r="AA181" s="17"/>
      <c r="AC181" s="85"/>
    </row>
    <row r="182" spans="1:29" s="6" customFormat="1" ht="15">
      <c r="A182" s="54"/>
      <c r="B182" s="7"/>
      <c r="C182" s="7"/>
      <c r="L182" s="37"/>
      <c r="M182" s="37"/>
      <c r="P182" s="8"/>
      <c r="AA182" s="17"/>
      <c r="AC182" s="85"/>
    </row>
    <row r="183" spans="1:29" s="6" customFormat="1" ht="15">
      <c r="A183" s="54"/>
      <c r="B183" s="7"/>
      <c r="C183" s="7"/>
      <c r="L183" s="37"/>
      <c r="M183" s="37"/>
      <c r="P183" s="8"/>
      <c r="AA183" s="17"/>
      <c r="AC183" s="85"/>
    </row>
    <row r="184" spans="1:29" s="6" customFormat="1" ht="15">
      <c r="A184" s="54"/>
      <c r="B184" s="7"/>
      <c r="C184" s="7"/>
      <c r="L184" s="37"/>
      <c r="M184" s="37"/>
      <c r="P184" s="8"/>
      <c r="AA184" s="17"/>
      <c r="AC184" s="85"/>
    </row>
    <row r="185" spans="1:29" s="6" customFormat="1" ht="15">
      <c r="A185" s="54"/>
      <c r="B185" s="7"/>
      <c r="C185" s="7"/>
      <c r="L185" s="37"/>
      <c r="M185" s="37"/>
      <c r="P185" s="8"/>
      <c r="AA185" s="17"/>
      <c r="AC185" s="85"/>
    </row>
    <row r="186" spans="1:29" s="6" customFormat="1" ht="15">
      <c r="A186" s="54"/>
      <c r="B186" s="7"/>
      <c r="C186" s="7"/>
      <c r="L186" s="37"/>
      <c r="M186" s="37"/>
      <c r="P186" s="8"/>
      <c r="AA186" s="17"/>
      <c r="AC186" s="85"/>
    </row>
    <row r="187" spans="1:29" s="6" customFormat="1" ht="15">
      <c r="A187" s="54"/>
      <c r="B187" s="7"/>
      <c r="C187" s="7"/>
      <c r="L187" s="37"/>
      <c r="M187" s="37"/>
      <c r="P187" s="8"/>
      <c r="AA187" s="17"/>
      <c r="AC187" s="85"/>
    </row>
    <row r="188" spans="1:29" s="6" customFormat="1" ht="15">
      <c r="A188" s="54"/>
      <c r="B188" s="7"/>
      <c r="C188" s="7"/>
      <c r="L188" s="37"/>
      <c r="M188" s="37"/>
      <c r="P188" s="8"/>
      <c r="AA188" s="17"/>
      <c r="AC188" s="85"/>
    </row>
    <row r="189" spans="1:29" s="6" customFormat="1" ht="15">
      <c r="A189" s="54"/>
      <c r="B189" s="7"/>
      <c r="C189" s="7"/>
      <c r="L189" s="37"/>
      <c r="M189" s="37"/>
      <c r="P189" s="8"/>
      <c r="AA189" s="17"/>
      <c r="AC189" s="85"/>
    </row>
    <row r="190" spans="1:29" s="6" customFormat="1" ht="15">
      <c r="A190" s="54"/>
      <c r="B190" s="7"/>
      <c r="C190" s="7"/>
      <c r="L190" s="37"/>
      <c r="M190" s="37"/>
      <c r="P190" s="8"/>
      <c r="AA190" s="17"/>
      <c r="AC190" s="85"/>
    </row>
    <row r="191" spans="1:29" s="6" customFormat="1" ht="15">
      <c r="A191" s="54"/>
      <c r="B191" s="7"/>
      <c r="C191" s="7"/>
      <c r="L191" s="37"/>
      <c r="M191" s="37"/>
      <c r="P191" s="8"/>
      <c r="AA191" s="17"/>
      <c r="AC191" s="85"/>
    </row>
    <row r="192" spans="1:29" s="6" customFormat="1" ht="15">
      <c r="A192" s="54"/>
      <c r="B192" s="7"/>
      <c r="C192" s="7"/>
      <c r="L192" s="37"/>
      <c r="M192" s="37"/>
      <c r="P192" s="8"/>
      <c r="AA192" s="17"/>
      <c r="AC192" s="85"/>
    </row>
    <row r="193" spans="1:29" s="6" customFormat="1" ht="15">
      <c r="A193" s="54"/>
      <c r="B193" s="7"/>
      <c r="C193" s="7"/>
      <c r="L193" s="37"/>
      <c r="M193" s="37"/>
      <c r="P193" s="8"/>
      <c r="AA193" s="17"/>
      <c r="AC193" s="85"/>
    </row>
    <row r="194" spans="1:29" s="6" customFormat="1" ht="15">
      <c r="A194" s="54"/>
      <c r="B194" s="7"/>
      <c r="C194" s="7"/>
      <c r="L194" s="37"/>
      <c r="M194" s="37"/>
      <c r="P194" s="8"/>
      <c r="AA194" s="17"/>
      <c r="AC194" s="85"/>
    </row>
    <row r="195" spans="1:29" s="6" customFormat="1" ht="15">
      <c r="A195" s="54"/>
      <c r="B195" s="7"/>
      <c r="C195" s="7"/>
      <c r="L195" s="37"/>
      <c r="M195" s="37"/>
      <c r="P195" s="8"/>
      <c r="AA195" s="17"/>
      <c r="AC195" s="85"/>
    </row>
    <row r="196" spans="1:29" s="6" customFormat="1" ht="15">
      <c r="A196" s="54"/>
      <c r="B196" s="7"/>
      <c r="C196" s="7"/>
      <c r="L196" s="37"/>
      <c r="M196" s="37"/>
      <c r="P196" s="8"/>
      <c r="AA196" s="17"/>
      <c r="AC196" s="85"/>
    </row>
    <row r="197" spans="1:29" s="6" customFormat="1" ht="15">
      <c r="A197" s="54"/>
      <c r="B197" s="7"/>
      <c r="C197" s="7"/>
      <c r="L197" s="37"/>
      <c r="M197" s="37"/>
      <c r="P197" s="8"/>
      <c r="AA197" s="17"/>
      <c r="AC197" s="85"/>
    </row>
    <row r="198" spans="1:29" s="6" customFormat="1" ht="15">
      <c r="A198" s="54"/>
      <c r="B198" s="7"/>
      <c r="C198" s="7"/>
      <c r="L198" s="37"/>
      <c r="M198" s="37"/>
      <c r="P198" s="8"/>
      <c r="AA198" s="17"/>
      <c r="AC198" s="85"/>
    </row>
    <row r="199" spans="1:29" s="6" customFormat="1" ht="15">
      <c r="A199" s="54"/>
      <c r="B199" s="7"/>
      <c r="C199" s="7"/>
      <c r="L199" s="37"/>
      <c r="M199" s="37"/>
      <c r="P199" s="8"/>
      <c r="AA199" s="17"/>
      <c r="AC199" s="85"/>
    </row>
    <row r="200" spans="1:29" s="6" customFormat="1" ht="15">
      <c r="A200" s="54"/>
      <c r="B200" s="7"/>
      <c r="C200" s="7"/>
      <c r="L200" s="37"/>
      <c r="M200" s="37"/>
      <c r="P200" s="8"/>
      <c r="AA200" s="17"/>
      <c r="AC200" s="85"/>
    </row>
    <row r="201" spans="1:29" s="6" customFormat="1" ht="15">
      <c r="A201" s="54"/>
      <c r="B201" s="7"/>
      <c r="C201" s="7"/>
      <c r="L201" s="37"/>
      <c r="M201" s="37"/>
      <c r="P201" s="8"/>
      <c r="AA201" s="17"/>
      <c r="AC201" s="85"/>
    </row>
    <row r="202" spans="1:29" s="6" customFormat="1" ht="15">
      <c r="A202" s="54"/>
      <c r="B202" s="7"/>
      <c r="C202" s="7"/>
      <c r="L202" s="37"/>
      <c r="M202" s="37"/>
      <c r="P202" s="8"/>
      <c r="AA202" s="17"/>
      <c r="AC202" s="85"/>
    </row>
    <row r="203" spans="1:29" s="6" customFormat="1" ht="15">
      <c r="A203" s="54"/>
      <c r="B203" s="7"/>
      <c r="C203" s="7"/>
      <c r="L203" s="37"/>
      <c r="M203" s="37"/>
      <c r="P203" s="8"/>
      <c r="AA203" s="17"/>
      <c r="AC203" s="85"/>
    </row>
    <row r="204" spans="1:29" s="6" customFormat="1" ht="15">
      <c r="A204" s="54"/>
      <c r="B204" s="7"/>
      <c r="C204" s="7"/>
      <c r="L204" s="37"/>
      <c r="M204" s="37"/>
      <c r="P204" s="8"/>
      <c r="AA204" s="17"/>
      <c r="AC204" s="85"/>
    </row>
    <row r="205" spans="1:29" s="6" customFormat="1" ht="15">
      <c r="A205" s="54"/>
      <c r="B205" s="7"/>
      <c r="C205" s="7"/>
      <c r="L205" s="37"/>
      <c r="M205" s="37"/>
      <c r="P205" s="8"/>
      <c r="AA205" s="17"/>
      <c r="AC205" s="85"/>
    </row>
    <row r="206" spans="1:29" s="6" customFormat="1" ht="15">
      <c r="A206" s="54"/>
      <c r="B206" s="7"/>
      <c r="C206" s="7"/>
      <c r="L206" s="37"/>
      <c r="M206" s="37"/>
      <c r="P206" s="8"/>
      <c r="AA206" s="17"/>
      <c r="AC206" s="85"/>
    </row>
    <row r="207" spans="1:29" s="6" customFormat="1" ht="15">
      <c r="A207" s="54"/>
      <c r="B207" s="7"/>
      <c r="C207" s="7"/>
      <c r="L207" s="37"/>
      <c r="M207" s="37"/>
      <c r="P207" s="8"/>
      <c r="AA207" s="17"/>
      <c r="AC207" s="85"/>
    </row>
    <row r="208" spans="1:29" s="6" customFormat="1" ht="15">
      <c r="A208" s="54"/>
      <c r="B208" s="7"/>
      <c r="C208" s="7"/>
      <c r="L208" s="37"/>
      <c r="M208" s="37"/>
      <c r="P208" s="8"/>
      <c r="AA208" s="17"/>
      <c r="AC208" s="85"/>
    </row>
    <row r="209" spans="1:29" s="6" customFormat="1" ht="15">
      <c r="A209" s="54"/>
      <c r="B209" s="7"/>
      <c r="C209" s="7"/>
      <c r="L209" s="37"/>
      <c r="M209" s="37"/>
      <c r="P209" s="8"/>
      <c r="AA209" s="17"/>
      <c r="AC209" s="85"/>
    </row>
    <row r="210" spans="1:29" s="6" customFormat="1" ht="15">
      <c r="A210" s="54"/>
      <c r="B210" s="7"/>
      <c r="C210" s="7"/>
      <c r="L210" s="37"/>
      <c r="M210" s="37"/>
      <c r="P210" s="8"/>
      <c r="AA210" s="17"/>
      <c r="AC210" s="85"/>
    </row>
    <row r="211" spans="1:29" s="6" customFormat="1" ht="15">
      <c r="A211" s="54"/>
      <c r="B211" s="7"/>
      <c r="C211" s="7"/>
      <c r="L211" s="37"/>
      <c r="M211" s="37"/>
      <c r="P211" s="8"/>
      <c r="AA211" s="17"/>
      <c r="AC211" s="85"/>
    </row>
    <row r="212" spans="1:29" s="6" customFormat="1" ht="15">
      <c r="A212" s="54"/>
      <c r="B212" s="7"/>
      <c r="C212" s="7"/>
      <c r="L212" s="37"/>
      <c r="M212" s="37"/>
      <c r="P212" s="8"/>
      <c r="AA212" s="17"/>
      <c r="AC212" s="85"/>
    </row>
    <row r="213" spans="1:29" s="6" customFormat="1" ht="15">
      <c r="A213" s="54"/>
      <c r="B213" s="7"/>
      <c r="C213" s="7"/>
      <c r="L213" s="37"/>
      <c r="M213" s="37"/>
      <c r="P213" s="8"/>
      <c r="AA213" s="17"/>
      <c r="AC213" s="85"/>
    </row>
    <row r="214" spans="1:29" s="6" customFormat="1" ht="15">
      <c r="A214" s="54"/>
      <c r="B214" s="7"/>
      <c r="C214" s="7"/>
      <c r="L214" s="37"/>
      <c r="M214" s="37"/>
      <c r="P214" s="8"/>
      <c r="AA214" s="17"/>
      <c r="AC214" s="85"/>
    </row>
    <row r="215" spans="1:29" s="6" customFormat="1" ht="15">
      <c r="A215" s="54"/>
      <c r="B215" s="7"/>
      <c r="C215" s="7"/>
      <c r="L215" s="37"/>
      <c r="M215" s="37"/>
      <c r="P215" s="8"/>
      <c r="AA215" s="17"/>
      <c r="AC215" s="85"/>
    </row>
    <row r="216" spans="1:29" s="6" customFormat="1" ht="15">
      <c r="A216" s="54"/>
      <c r="B216" s="7"/>
      <c r="C216" s="7"/>
      <c r="L216" s="37"/>
      <c r="M216" s="37"/>
      <c r="P216" s="8"/>
      <c r="AA216" s="17"/>
      <c r="AC216" s="85"/>
    </row>
    <row r="217" spans="1:29" s="6" customFormat="1" ht="15">
      <c r="A217" s="54"/>
      <c r="B217" s="7"/>
      <c r="C217" s="7"/>
      <c r="L217" s="37"/>
      <c r="M217" s="37"/>
      <c r="P217" s="8"/>
      <c r="AA217" s="17"/>
      <c r="AC217" s="85"/>
    </row>
    <row r="218" spans="1:29" s="6" customFormat="1" ht="15">
      <c r="A218" s="54"/>
      <c r="B218" s="7"/>
      <c r="C218" s="7"/>
      <c r="L218" s="37"/>
      <c r="M218" s="37"/>
      <c r="P218" s="8"/>
      <c r="AA218" s="17"/>
      <c r="AC218" s="85"/>
    </row>
    <row r="219" spans="1:29" s="6" customFormat="1" ht="15">
      <c r="A219" s="54"/>
      <c r="B219" s="7"/>
      <c r="C219" s="7"/>
      <c r="L219" s="37"/>
      <c r="M219" s="37"/>
      <c r="P219" s="8"/>
      <c r="AA219" s="17"/>
      <c r="AC219" s="85"/>
    </row>
    <row r="220" spans="1:29" s="6" customFormat="1" ht="15">
      <c r="A220" s="54"/>
      <c r="B220" s="7"/>
      <c r="C220" s="7"/>
      <c r="L220" s="37"/>
      <c r="M220" s="37"/>
      <c r="P220" s="8"/>
      <c r="AA220" s="17"/>
      <c r="AC220" s="85"/>
    </row>
    <row r="221" spans="1:29" s="6" customFormat="1" ht="15">
      <c r="A221" s="54"/>
      <c r="B221" s="7"/>
      <c r="C221" s="7"/>
      <c r="L221" s="37"/>
      <c r="M221" s="37"/>
      <c r="P221" s="8"/>
      <c r="AA221" s="17"/>
      <c r="AC221" s="85"/>
    </row>
    <row r="222" spans="1:29" s="6" customFormat="1" ht="15">
      <c r="A222" s="54"/>
      <c r="B222" s="7"/>
      <c r="C222" s="7"/>
      <c r="L222" s="37"/>
      <c r="M222" s="37"/>
      <c r="P222" s="8"/>
      <c r="AA222" s="17"/>
      <c r="AC222" s="85"/>
    </row>
    <row r="223" spans="1:29" s="6" customFormat="1" ht="15">
      <c r="A223" s="54"/>
      <c r="B223" s="7"/>
      <c r="C223" s="7"/>
      <c r="L223" s="37"/>
      <c r="M223" s="37"/>
      <c r="P223" s="8"/>
      <c r="AA223" s="17"/>
      <c r="AC223" s="85"/>
    </row>
    <row r="224" spans="1:29" s="6" customFormat="1" ht="15">
      <c r="A224" s="54"/>
      <c r="B224" s="7"/>
      <c r="C224" s="7"/>
      <c r="L224" s="37"/>
      <c r="M224" s="37"/>
      <c r="P224" s="8"/>
      <c r="AA224" s="17"/>
      <c r="AC224" s="85"/>
    </row>
    <row r="225" spans="1:29" s="6" customFormat="1" ht="15">
      <c r="A225" s="54"/>
      <c r="B225" s="7"/>
      <c r="C225" s="7"/>
      <c r="L225" s="37"/>
      <c r="M225" s="37"/>
      <c r="P225" s="8"/>
      <c r="AA225" s="17"/>
      <c r="AC225" s="85"/>
    </row>
    <row r="226" spans="1:29" s="6" customFormat="1" ht="15">
      <c r="A226" s="54"/>
      <c r="B226" s="7"/>
      <c r="C226" s="7"/>
      <c r="L226" s="37"/>
      <c r="M226" s="37"/>
      <c r="P226" s="8"/>
      <c r="AA226" s="17"/>
      <c r="AC226" s="85"/>
    </row>
    <row r="227" spans="1:29" s="6" customFormat="1" ht="15">
      <c r="A227" s="54"/>
      <c r="B227" s="7"/>
      <c r="C227" s="7"/>
      <c r="L227" s="37"/>
      <c r="M227" s="37"/>
      <c r="P227" s="8"/>
      <c r="AA227" s="17"/>
      <c r="AC227" s="85"/>
    </row>
    <row r="228" spans="1:29" s="6" customFormat="1" ht="15">
      <c r="A228" s="54"/>
      <c r="B228" s="7"/>
      <c r="C228" s="7"/>
      <c r="L228" s="37"/>
      <c r="M228" s="37"/>
      <c r="P228" s="8"/>
      <c r="AA228" s="17"/>
      <c r="AC228" s="85"/>
    </row>
    <row r="229" spans="1:29" s="6" customFormat="1" ht="15">
      <c r="A229" s="54"/>
      <c r="B229" s="7"/>
      <c r="C229" s="7"/>
      <c r="L229" s="37"/>
      <c r="M229" s="37"/>
      <c r="P229" s="8"/>
      <c r="AA229" s="17"/>
      <c r="AC229" s="85"/>
    </row>
    <row r="230" spans="1:29" s="6" customFormat="1" ht="15">
      <c r="A230" s="54"/>
      <c r="L230" s="37"/>
      <c r="M230" s="37"/>
      <c r="P230" s="8"/>
      <c r="AA230" s="17"/>
      <c r="AC230" s="85"/>
    </row>
    <row r="231" spans="1:29" s="6" customFormat="1" ht="15">
      <c r="A231" s="54"/>
      <c r="L231" s="37"/>
      <c r="M231" s="37"/>
      <c r="P231" s="8"/>
      <c r="AA231" s="17"/>
      <c r="AC231" s="85"/>
    </row>
    <row r="232" spans="1:29" s="6" customFormat="1" ht="15">
      <c r="A232" s="54"/>
      <c r="L232" s="37"/>
      <c r="M232" s="37"/>
      <c r="P232" s="8"/>
      <c r="AA232" s="17"/>
      <c r="AC232" s="85"/>
    </row>
    <row r="233" spans="1:29" s="6" customFormat="1" ht="15">
      <c r="A233" s="54"/>
      <c r="L233" s="37"/>
      <c r="M233" s="37"/>
      <c r="P233" s="8"/>
      <c r="AA233" s="17"/>
      <c r="AC233" s="85"/>
    </row>
    <row r="234" spans="1:29" s="6" customFormat="1" ht="15">
      <c r="A234" s="54"/>
      <c r="L234" s="37"/>
      <c r="M234" s="37"/>
      <c r="P234" s="8"/>
      <c r="AA234" s="17"/>
      <c r="AC234" s="85"/>
    </row>
    <row r="235" spans="1:29" s="6" customFormat="1" ht="15">
      <c r="A235" s="54"/>
      <c r="L235" s="37"/>
      <c r="M235" s="37"/>
      <c r="P235" s="8"/>
      <c r="AA235" s="17"/>
      <c r="AC235" s="85"/>
    </row>
    <row r="236" spans="1:29" s="6" customFormat="1" ht="15">
      <c r="A236" s="54"/>
      <c r="L236" s="37"/>
      <c r="M236" s="37"/>
      <c r="P236" s="8"/>
      <c r="AA236" s="17"/>
      <c r="AC236" s="85"/>
    </row>
    <row r="237" spans="1:29" s="6" customFormat="1" ht="15">
      <c r="A237" s="54"/>
      <c r="L237" s="37"/>
      <c r="M237" s="37"/>
      <c r="P237" s="8"/>
      <c r="AA237" s="17"/>
      <c r="AC237" s="85"/>
    </row>
    <row r="238" spans="1:29" s="6" customFormat="1" ht="15">
      <c r="A238" s="54"/>
      <c r="L238" s="37"/>
      <c r="M238" s="37"/>
      <c r="P238" s="8"/>
      <c r="AA238" s="17"/>
      <c r="AC238" s="85"/>
    </row>
    <row r="239" spans="1:29" s="6" customFormat="1" ht="15">
      <c r="A239" s="54"/>
      <c r="L239" s="37"/>
      <c r="M239" s="37"/>
      <c r="P239" s="8"/>
      <c r="AA239" s="17"/>
      <c r="AC239" s="85"/>
    </row>
    <row r="240" spans="1:29" s="6" customFormat="1" ht="15">
      <c r="A240" s="54"/>
      <c r="L240" s="37"/>
      <c r="M240" s="37"/>
      <c r="P240" s="8"/>
      <c r="AA240" s="17"/>
      <c r="AC240" s="85"/>
    </row>
    <row r="241" spans="1:29" s="6" customFormat="1" ht="15">
      <c r="A241" s="54"/>
      <c r="L241" s="37"/>
      <c r="M241" s="37"/>
      <c r="P241" s="8"/>
      <c r="AA241" s="17"/>
      <c r="AC241" s="85"/>
    </row>
    <row r="242" spans="1:29" s="6" customFormat="1" ht="15">
      <c r="A242" s="54"/>
      <c r="L242" s="37"/>
      <c r="M242" s="37"/>
      <c r="P242" s="8"/>
      <c r="AA242" s="17"/>
      <c r="AC242" s="85"/>
    </row>
    <row r="243" spans="1:29" s="6" customFormat="1" ht="15">
      <c r="A243" s="54"/>
      <c r="L243" s="37"/>
      <c r="M243" s="37"/>
      <c r="P243" s="8"/>
      <c r="AA243" s="17"/>
      <c r="AC243" s="85"/>
    </row>
    <row r="244" spans="1:29" s="6" customFormat="1" ht="15">
      <c r="A244" s="54"/>
      <c r="L244" s="37"/>
      <c r="M244" s="37"/>
      <c r="P244" s="8"/>
      <c r="AA244" s="17"/>
      <c r="AC244" s="85"/>
    </row>
    <row r="245" spans="1:29" s="6" customFormat="1" ht="15">
      <c r="A245" s="54"/>
      <c r="L245" s="37"/>
      <c r="M245" s="37"/>
      <c r="P245" s="8"/>
      <c r="AA245" s="17"/>
      <c r="AC245" s="85"/>
    </row>
    <row r="246" spans="1:29" s="6" customFormat="1" ht="15">
      <c r="A246" s="54"/>
      <c r="L246" s="37"/>
      <c r="M246" s="37"/>
      <c r="P246" s="8"/>
      <c r="AA246" s="17"/>
      <c r="AC246" s="85"/>
    </row>
    <row r="247" spans="1:29" s="6" customFormat="1" ht="15">
      <c r="A247" s="54"/>
      <c r="L247" s="37"/>
      <c r="M247" s="37"/>
      <c r="P247" s="8"/>
      <c r="AA247" s="17"/>
      <c r="AC247" s="85"/>
    </row>
    <row r="248" spans="1:29" s="6" customFormat="1" ht="15">
      <c r="A248" s="54"/>
      <c r="L248" s="37"/>
      <c r="M248" s="37"/>
      <c r="P248" s="8"/>
      <c r="AA248" s="17"/>
      <c r="AC248" s="85"/>
    </row>
    <row r="249" spans="1:29" s="6" customFormat="1" ht="15">
      <c r="A249" s="54"/>
      <c r="L249" s="37"/>
      <c r="M249" s="37"/>
      <c r="P249" s="8"/>
      <c r="AA249" s="17"/>
      <c r="AC249" s="85"/>
    </row>
    <row r="250" spans="1:29" s="6" customFormat="1" ht="15">
      <c r="A250" s="54"/>
      <c r="L250" s="37"/>
      <c r="M250" s="37"/>
      <c r="P250" s="8"/>
      <c r="AA250" s="17"/>
      <c r="AC250" s="85"/>
    </row>
    <row r="251" spans="1:29" s="6" customFormat="1" ht="15">
      <c r="A251" s="54"/>
      <c r="L251" s="37"/>
      <c r="M251" s="37"/>
      <c r="P251" s="8"/>
      <c r="AA251" s="17"/>
      <c r="AC251" s="85"/>
    </row>
    <row r="252" spans="1:29" s="6" customFormat="1" ht="15">
      <c r="A252" s="54"/>
      <c r="L252" s="37"/>
      <c r="M252" s="37"/>
      <c r="P252" s="8"/>
      <c r="AA252" s="17"/>
      <c r="AC252" s="85"/>
    </row>
    <row r="253" spans="1:29" s="6" customFormat="1" ht="15">
      <c r="A253" s="54"/>
      <c r="L253" s="37"/>
      <c r="M253" s="37"/>
      <c r="P253" s="8"/>
      <c r="AA253" s="17"/>
      <c r="AC253" s="85"/>
    </row>
    <row r="254" spans="1:29" s="6" customFormat="1" ht="15">
      <c r="A254" s="54"/>
      <c r="L254" s="37"/>
      <c r="M254" s="37"/>
      <c r="P254" s="8"/>
      <c r="AA254" s="17"/>
      <c r="AC254" s="85"/>
    </row>
    <row r="255" spans="1:29" s="6" customFormat="1" ht="15">
      <c r="A255" s="54"/>
      <c r="L255" s="37"/>
      <c r="M255" s="37"/>
      <c r="P255" s="8"/>
      <c r="AA255" s="17"/>
      <c r="AC255" s="85"/>
    </row>
    <row r="256" spans="1:29" s="6" customFormat="1" ht="15">
      <c r="A256" s="54"/>
      <c r="L256" s="37"/>
      <c r="M256" s="37"/>
      <c r="P256" s="8"/>
      <c r="AA256" s="17"/>
      <c r="AC256" s="85"/>
    </row>
    <row r="257" spans="1:29" s="6" customFormat="1" ht="15">
      <c r="A257" s="54"/>
      <c r="L257" s="37"/>
      <c r="M257" s="37"/>
      <c r="P257" s="8"/>
      <c r="AA257" s="17"/>
      <c r="AC257" s="85"/>
    </row>
    <row r="258" spans="1:29" s="6" customFormat="1" ht="15">
      <c r="A258" s="54"/>
      <c r="L258" s="37"/>
      <c r="M258" s="37"/>
      <c r="P258" s="8"/>
      <c r="AA258" s="17"/>
      <c r="AC258" s="85"/>
    </row>
    <row r="259" spans="1:29" s="6" customFormat="1" ht="15">
      <c r="A259" s="54"/>
      <c r="L259" s="37"/>
      <c r="M259" s="37"/>
      <c r="P259" s="8"/>
      <c r="AA259" s="17"/>
      <c r="AC259" s="85"/>
    </row>
    <row r="260" spans="1:29" s="6" customFormat="1" ht="15">
      <c r="A260" s="54"/>
      <c r="L260" s="37"/>
      <c r="M260" s="37"/>
      <c r="P260" s="8"/>
      <c r="AA260" s="17"/>
      <c r="AC260" s="85"/>
    </row>
    <row r="261" spans="1:29" s="6" customFormat="1" ht="15">
      <c r="A261" s="54"/>
      <c r="L261" s="37"/>
      <c r="M261" s="37"/>
      <c r="P261" s="8"/>
      <c r="AA261" s="17"/>
      <c r="AC261" s="85"/>
    </row>
    <row r="262" spans="1:29" s="6" customFormat="1" ht="15">
      <c r="A262" s="54"/>
      <c r="L262" s="37"/>
      <c r="M262" s="37"/>
      <c r="P262" s="8"/>
      <c r="AA262" s="17"/>
      <c r="AC262" s="85"/>
    </row>
    <row r="263" spans="1:29" s="6" customFormat="1" ht="15">
      <c r="A263" s="54"/>
      <c r="L263" s="37"/>
      <c r="M263" s="37"/>
      <c r="P263" s="8"/>
      <c r="AA263" s="17"/>
      <c r="AC263" s="85"/>
    </row>
    <row r="264" spans="1:29" s="6" customFormat="1" ht="15">
      <c r="A264" s="54"/>
      <c r="L264" s="37"/>
      <c r="M264" s="37"/>
      <c r="P264" s="8"/>
      <c r="AA264" s="17"/>
      <c r="AC264" s="85"/>
    </row>
    <row r="265" spans="1:29" s="6" customFormat="1" ht="15">
      <c r="A265" s="54"/>
      <c r="L265" s="37"/>
      <c r="M265" s="37"/>
      <c r="P265" s="8"/>
      <c r="AA265" s="17"/>
      <c r="AC265" s="85"/>
    </row>
    <row r="266" spans="1:29" s="6" customFormat="1" ht="15">
      <c r="A266" s="54"/>
      <c r="L266" s="37"/>
      <c r="M266" s="37"/>
      <c r="P266" s="8"/>
      <c r="AA266" s="17"/>
      <c r="AC266" s="85"/>
    </row>
    <row r="267" spans="1:29" s="6" customFormat="1" ht="15">
      <c r="A267" s="54"/>
      <c r="L267" s="37"/>
      <c r="M267" s="37"/>
      <c r="P267" s="8"/>
      <c r="AA267" s="17"/>
      <c r="AC267" s="85"/>
    </row>
    <row r="268" spans="1:29" s="6" customFormat="1" ht="15">
      <c r="A268" s="54"/>
      <c r="L268" s="37"/>
      <c r="M268" s="37"/>
      <c r="P268" s="8"/>
      <c r="AA268" s="17"/>
      <c r="AC268" s="85"/>
    </row>
    <row r="269" spans="1:29" s="6" customFormat="1" ht="15">
      <c r="A269" s="54"/>
      <c r="L269" s="37"/>
      <c r="M269" s="37"/>
      <c r="P269" s="8"/>
      <c r="AA269" s="17"/>
      <c r="AC269" s="85"/>
    </row>
    <row r="270" spans="1:29" s="6" customFormat="1" ht="15">
      <c r="A270" s="54"/>
      <c r="L270" s="37"/>
      <c r="M270" s="37"/>
      <c r="P270" s="8"/>
      <c r="AA270" s="17"/>
      <c r="AC270" s="85"/>
    </row>
    <row r="271" spans="1:29" s="6" customFormat="1" ht="15">
      <c r="A271" s="54"/>
      <c r="L271" s="37"/>
      <c r="M271" s="37"/>
      <c r="P271" s="8"/>
      <c r="AA271" s="17"/>
      <c r="AC271" s="85"/>
    </row>
    <row r="272" spans="1:29" s="6" customFormat="1" ht="15">
      <c r="A272" s="54"/>
      <c r="L272" s="37"/>
      <c r="M272" s="37"/>
      <c r="P272" s="8"/>
      <c r="AA272" s="17"/>
      <c r="AC272" s="85"/>
    </row>
    <row r="273" spans="1:29" s="6" customFormat="1" ht="15">
      <c r="A273" s="54"/>
      <c r="L273" s="37"/>
      <c r="M273" s="37"/>
      <c r="P273" s="8"/>
      <c r="AA273" s="17"/>
      <c r="AC273" s="85"/>
    </row>
    <row r="274" spans="1:29" s="6" customFormat="1" ht="15">
      <c r="A274" s="54"/>
      <c r="L274" s="37"/>
      <c r="M274" s="37"/>
      <c r="P274" s="8"/>
      <c r="AA274" s="17"/>
      <c r="AC274" s="85"/>
    </row>
    <row r="275" spans="1:29" s="6" customFormat="1" ht="15">
      <c r="A275" s="54"/>
      <c r="L275" s="37"/>
      <c r="M275" s="37"/>
      <c r="P275" s="8"/>
      <c r="AA275" s="17"/>
      <c r="AC275" s="85"/>
    </row>
    <row r="276" spans="1:29" s="6" customFormat="1" ht="15">
      <c r="A276" s="54"/>
      <c r="L276" s="37"/>
      <c r="M276" s="37"/>
      <c r="P276" s="8"/>
      <c r="AA276" s="17"/>
      <c r="AC276" s="85"/>
    </row>
    <row r="277" spans="1:29" s="6" customFormat="1" ht="15">
      <c r="A277" s="54"/>
      <c r="L277" s="37"/>
      <c r="M277" s="37"/>
      <c r="P277" s="8"/>
      <c r="AA277" s="17"/>
      <c r="AC277" s="85"/>
    </row>
    <row r="278" spans="1:29" s="6" customFormat="1" ht="15">
      <c r="A278" s="54"/>
      <c r="L278" s="37"/>
      <c r="M278" s="37"/>
      <c r="P278" s="8"/>
      <c r="AA278" s="17"/>
      <c r="AC278" s="85"/>
    </row>
    <row r="279" spans="1:29" s="6" customFormat="1" ht="15">
      <c r="A279" s="54"/>
      <c r="L279" s="37"/>
      <c r="M279" s="37"/>
      <c r="P279" s="8"/>
      <c r="AA279" s="17"/>
      <c r="AC279" s="85"/>
    </row>
    <row r="280" spans="1:29" s="6" customFormat="1" ht="15">
      <c r="A280" s="54"/>
      <c r="L280" s="37"/>
      <c r="M280" s="37"/>
      <c r="P280" s="8"/>
      <c r="AA280" s="17"/>
      <c r="AC280" s="85"/>
    </row>
    <row r="281" spans="1:29" s="6" customFormat="1" ht="15">
      <c r="A281" s="54"/>
      <c r="L281" s="37"/>
      <c r="M281" s="37"/>
      <c r="P281" s="8"/>
      <c r="AA281" s="17"/>
      <c r="AC281" s="85"/>
    </row>
    <row r="282" spans="1:29" s="6" customFormat="1" ht="15">
      <c r="A282" s="54"/>
      <c r="L282" s="37"/>
      <c r="M282" s="37"/>
      <c r="P282" s="8"/>
      <c r="AA282" s="17"/>
      <c r="AC282" s="85"/>
    </row>
    <row r="283" spans="1:29" s="6" customFormat="1" ht="15">
      <c r="A283" s="54"/>
      <c r="L283" s="37"/>
      <c r="M283" s="37"/>
      <c r="P283" s="8"/>
      <c r="AA283" s="17"/>
      <c r="AC283" s="85"/>
    </row>
    <row r="284" spans="1:29" s="6" customFormat="1" ht="15">
      <c r="A284" s="54"/>
      <c r="L284" s="37"/>
      <c r="M284" s="37"/>
      <c r="P284" s="8"/>
      <c r="AA284" s="17"/>
      <c r="AC284" s="85"/>
    </row>
    <row r="285" spans="1:29" s="6" customFormat="1" ht="15">
      <c r="A285" s="54"/>
      <c r="L285" s="37"/>
      <c r="M285" s="37"/>
      <c r="P285" s="8"/>
      <c r="AA285" s="17"/>
      <c r="AC285" s="85"/>
    </row>
    <row r="286" spans="1:29" s="6" customFormat="1" ht="15">
      <c r="A286" s="54"/>
      <c r="L286" s="37"/>
      <c r="M286" s="37"/>
      <c r="P286" s="8"/>
      <c r="AA286" s="17"/>
      <c r="AC286" s="85"/>
    </row>
    <row r="287" spans="1:29" s="6" customFormat="1" ht="15">
      <c r="A287" s="54"/>
      <c r="L287" s="37"/>
      <c r="M287" s="37"/>
      <c r="P287" s="8"/>
      <c r="AA287" s="17"/>
      <c r="AC287" s="85"/>
    </row>
    <row r="288" spans="1:29" s="6" customFormat="1" ht="15">
      <c r="A288" s="54"/>
      <c r="L288" s="37"/>
      <c r="M288" s="37"/>
      <c r="P288" s="8"/>
      <c r="AA288" s="17"/>
      <c r="AC288" s="85"/>
    </row>
    <row r="289" spans="1:29" s="6" customFormat="1" ht="15">
      <c r="A289" s="54"/>
      <c r="L289" s="37"/>
      <c r="M289" s="37"/>
      <c r="P289" s="8"/>
      <c r="AA289" s="17"/>
      <c r="AC289" s="85"/>
    </row>
    <row r="290" spans="1:29" s="6" customFormat="1" ht="15">
      <c r="A290" s="54"/>
      <c r="L290" s="37"/>
      <c r="M290" s="37"/>
      <c r="P290" s="8"/>
      <c r="AA290" s="17"/>
      <c r="AC290" s="85"/>
    </row>
    <row r="291" spans="1:29" s="6" customFormat="1" ht="15">
      <c r="A291" s="54"/>
      <c r="L291" s="37"/>
      <c r="M291" s="37"/>
      <c r="P291" s="8"/>
      <c r="AA291" s="17"/>
      <c r="AC291" s="85"/>
    </row>
    <row r="292" spans="1:29" s="6" customFormat="1" ht="15">
      <c r="A292" s="54"/>
      <c r="L292" s="37"/>
      <c r="M292" s="37"/>
      <c r="P292" s="8"/>
      <c r="AA292" s="17"/>
      <c r="AC292" s="85"/>
    </row>
    <row r="293" spans="1:29" s="6" customFormat="1" ht="15">
      <c r="A293" s="54"/>
      <c r="L293" s="37"/>
      <c r="M293" s="37"/>
      <c r="P293" s="8"/>
      <c r="AA293" s="17"/>
      <c r="AC293" s="85"/>
    </row>
    <row r="294" spans="1:29" s="6" customFormat="1" ht="15">
      <c r="A294" s="54"/>
      <c r="L294" s="37"/>
      <c r="M294" s="37"/>
      <c r="P294" s="8"/>
      <c r="AA294" s="17"/>
      <c r="AC294" s="85"/>
    </row>
    <row r="295" spans="1:29" s="6" customFormat="1" ht="15">
      <c r="A295" s="54"/>
      <c r="L295" s="37"/>
      <c r="M295" s="37"/>
      <c r="P295" s="8"/>
      <c r="AA295" s="17"/>
      <c r="AC295" s="85"/>
    </row>
    <row r="296" spans="1:29" s="6" customFormat="1" ht="15">
      <c r="A296" s="54"/>
      <c r="L296" s="37"/>
      <c r="M296" s="37"/>
      <c r="P296" s="8"/>
      <c r="AA296" s="17"/>
      <c r="AC296" s="85"/>
    </row>
    <row r="297" spans="1:29" s="6" customFormat="1" ht="15">
      <c r="A297" s="54"/>
      <c r="L297" s="37"/>
      <c r="M297" s="37"/>
      <c r="P297" s="8"/>
      <c r="AA297" s="17"/>
      <c r="AC297" s="85"/>
    </row>
    <row r="298" spans="1:29" s="6" customFormat="1" ht="15">
      <c r="A298" s="54"/>
      <c r="L298" s="37"/>
      <c r="M298" s="37"/>
      <c r="P298" s="8"/>
      <c r="AA298" s="17"/>
      <c r="AC298" s="85"/>
    </row>
    <row r="299" spans="1:29" s="6" customFormat="1" ht="15">
      <c r="A299" s="54"/>
      <c r="L299" s="37"/>
      <c r="M299" s="37"/>
      <c r="P299" s="8"/>
      <c r="AA299" s="17"/>
      <c r="AC299" s="85"/>
    </row>
    <row r="300" spans="1:29" s="6" customFormat="1" ht="15">
      <c r="A300" s="54"/>
      <c r="L300" s="37"/>
      <c r="M300" s="37"/>
      <c r="P300" s="8"/>
      <c r="AA300" s="17"/>
      <c r="AC300" s="85"/>
    </row>
    <row r="301" spans="1:29" s="6" customFormat="1" ht="15">
      <c r="A301" s="54"/>
      <c r="L301" s="37"/>
      <c r="M301" s="37"/>
      <c r="P301" s="8"/>
      <c r="AA301" s="17"/>
      <c r="AC301" s="85"/>
    </row>
    <row r="302" spans="1:29" s="6" customFormat="1" ht="15">
      <c r="A302" s="54"/>
      <c r="L302" s="37"/>
      <c r="M302" s="37"/>
      <c r="P302" s="8"/>
      <c r="AA302" s="17"/>
      <c r="AC302" s="85"/>
    </row>
    <row r="303" spans="1:29" s="6" customFormat="1" ht="15">
      <c r="A303" s="54"/>
      <c r="L303" s="37"/>
      <c r="M303" s="37"/>
      <c r="P303" s="8"/>
      <c r="AA303" s="17"/>
      <c r="AC303" s="85"/>
    </row>
    <row r="304" spans="1:29" s="6" customFormat="1" ht="15">
      <c r="A304" s="54"/>
      <c r="L304" s="37"/>
      <c r="M304" s="37"/>
      <c r="P304" s="8"/>
      <c r="AA304" s="17"/>
      <c r="AC304" s="85"/>
    </row>
    <row r="305" spans="1:29" s="6" customFormat="1" ht="15">
      <c r="A305" s="54"/>
      <c r="L305" s="37"/>
      <c r="M305" s="37"/>
      <c r="P305" s="8"/>
      <c r="AA305" s="17"/>
      <c r="AC305" s="85"/>
    </row>
    <row r="306" spans="1:29" s="6" customFormat="1" ht="15">
      <c r="A306" s="54"/>
      <c r="L306" s="37"/>
      <c r="M306" s="37"/>
      <c r="P306" s="8"/>
      <c r="AA306" s="17"/>
      <c r="AC306" s="85"/>
    </row>
    <row r="307" spans="1:29" s="6" customFormat="1" ht="15">
      <c r="A307" s="54"/>
      <c r="L307" s="37"/>
      <c r="M307" s="37"/>
      <c r="P307" s="8"/>
      <c r="AA307" s="17"/>
      <c r="AC307" s="85"/>
    </row>
    <row r="308" spans="1:29" s="6" customFormat="1" ht="15">
      <c r="A308" s="54"/>
      <c r="L308" s="37"/>
      <c r="M308" s="37"/>
      <c r="P308" s="8"/>
      <c r="AA308" s="17"/>
      <c r="AC308" s="85"/>
    </row>
    <row r="309" spans="1:29" s="6" customFormat="1" ht="15">
      <c r="A309" s="54"/>
      <c r="L309" s="37"/>
      <c r="M309" s="37"/>
      <c r="P309" s="8"/>
      <c r="AA309" s="17"/>
      <c r="AC309" s="85"/>
    </row>
    <row r="310" spans="1:29" s="6" customFormat="1" ht="15">
      <c r="A310" s="54"/>
      <c r="L310" s="37"/>
      <c r="M310" s="37"/>
      <c r="P310" s="8"/>
      <c r="AA310" s="17"/>
      <c r="AC310" s="85"/>
    </row>
    <row r="311" spans="1:29" s="6" customFormat="1" ht="15">
      <c r="A311" s="54"/>
      <c r="L311" s="37"/>
      <c r="M311" s="37"/>
      <c r="P311" s="8"/>
      <c r="AA311" s="17"/>
      <c r="AC311" s="85"/>
    </row>
    <row r="312" spans="1:29" s="6" customFormat="1" ht="15">
      <c r="A312" s="54"/>
      <c r="L312" s="37"/>
      <c r="M312" s="37"/>
      <c r="P312" s="8"/>
      <c r="AA312" s="17"/>
      <c r="AC312" s="85"/>
    </row>
    <row r="313" spans="1:29" s="6" customFormat="1" ht="15">
      <c r="A313" s="54"/>
      <c r="L313" s="37"/>
      <c r="M313" s="37"/>
      <c r="P313" s="8"/>
      <c r="AA313" s="17"/>
      <c r="AC313" s="85"/>
    </row>
    <row r="314" spans="1:29" s="6" customFormat="1" ht="15">
      <c r="A314" s="54"/>
      <c r="L314" s="37"/>
      <c r="M314" s="37"/>
      <c r="P314" s="8"/>
      <c r="AA314" s="17"/>
      <c r="AC314" s="85"/>
    </row>
    <row r="315" spans="1:29" s="6" customFormat="1" ht="15">
      <c r="A315" s="54"/>
      <c r="L315" s="37"/>
      <c r="M315" s="37"/>
      <c r="P315" s="8"/>
      <c r="AA315" s="17"/>
      <c r="AC315" s="85"/>
    </row>
    <row r="316" spans="1:29" s="6" customFormat="1" ht="15">
      <c r="A316" s="54"/>
      <c r="L316" s="37"/>
      <c r="M316" s="37"/>
      <c r="P316" s="8"/>
      <c r="AA316" s="17"/>
      <c r="AC316" s="85"/>
    </row>
    <row r="317" spans="1:29" s="6" customFormat="1" ht="15">
      <c r="A317" s="54"/>
      <c r="L317" s="37"/>
      <c r="M317" s="37"/>
      <c r="P317" s="8"/>
      <c r="AA317" s="17"/>
      <c r="AC317" s="85"/>
    </row>
    <row r="318" spans="1:29" s="6" customFormat="1" ht="15">
      <c r="A318" s="54"/>
      <c r="L318" s="37"/>
      <c r="M318" s="37"/>
      <c r="P318" s="8"/>
      <c r="AA318" s="17"/>
      <c r="AC318" s="85"/>
    </row>
    <row r="319" spans="1:29" s="6" customFormat="1" ht="15">
      <c r="A319" s="54"/>
      <c r="L319" s="37"/>
      <c r="M319" s="37"/>
      <c r="P319" s="8"/>
      <c r="AA319" s="17"/>
      <c r="AC319" s="85"/>
    </row>
    <row r="320" spans="1:29" s="6" customFormat="1" ht="15">
      <c r="A320" s="54"/>
      <c r="L320" s="37"/>
      <c r="M320" s="37"/>
      <c r="P320" s="8"/>
      <c r="AA320" s="17"/>
      <c r="AC320" s="85"/>
    </row>
    <row r="321" spans="1:29" s="6" customFormat="1" ht="15">
      <c r="A321" s="54"/>
      <c r="L321" s="37"/>
      <c r="M321" s="37"/>
      <c r="P321" s="8"/>
      <c r="AA321" s="17"/>
      <c r="AC321" s="85"/>
    </row>
    <row r="322" spans="1:29" s="6" customFormat="1" ht="15">
      <c r="A322" s="54"/>
      <c r="L322" s="37"/>
      <c r="M322" s="37"/>
      <c r="P322" s="8"/>
      <c r="AA322" s="17"/>
      <c r="AC322" s="85"/>
    </row>
    <row r="323" spans="1:29" s="6" customFormat="1" ht="15">
      <c r="A323" s="54"/>
      <c r="L323" s="37"/>
      <c r="M323" s="37"/>
      <c r="P323" s="8"/>
      <c r="AA323" s="17"/>
      <c r="AC323" s="85"/>
    </row>
    <row r="324" spans="1:29" s="6" customFormat="1" ht="15">
      <c r="A324" s="54"/>
      <c r="L324" s="37"/>
      <c r="M324" s="37"/>
      <c r="P324" s="8"/>
      <c r="AA324" s="17"/>
      <c r="AC324" s="85"/>
    </row>
    <row r="325" spans="1:29" s="6" customFormat="1" ht="15">
      <c r="A325" s="54"/>
      <c r="L325" s="37"/>
      <c r="M325" s="37"/>
      <c r="P325" s="8"/>
      <c r="AA325" s="17"/>
      <c r="AC325" s="85"/>
    </row>
    <row r="326" spans="1:29" s="6" customFormat="1" ht="15">
      <c r="A326" s="54"/>
      <c r="L326" s="37"/>
      <c r="M326" s="37"/>
      <c r="P326" s="8"/>
      <c r="AA326" s="17"/>
      <c r="AC326" s="85"/>
    </row>
    <row r="327" spans="1:29" s="6" customFormat="1" ht="15">
      <c r="A327" s="54"/>
      <c r="L327" s="37"/>
      <c r="M327" s="37"/>
      <c r="P327" s="8"/>
      <c r="AA327" s="17"/>
      <c r="AC327" s="85"/>
    </row>
    <row r="328" spans="1:29" s="6" customFormat="1" ht="15">
      <c r="A328" s="54"/>
      <c r="L328" s="37"/>
      <c r="M328" s="37"/>
      <c r="P328" s="8"/>
      <c r="AA328" s="17"/>
      <c r="AC328" s="85"/>
    </row>
    <row r="329" spans="1:29" s="6" customFormat="1" ht="15">
      <c r="A329" s="54"/>
      <c r="L329" s="37"/>
      <c r="M329" s="37"/>
      <c r="P329" s="8"/>
      <c r="AA329" s="17"/>
      <c r="AC329" s="85"/>
    </row>
    <row r="330" spans="1:29" s="6" customFormat="1" ht="15">
      <c r="A330" s="54"/>
      <c r="L330" s="37"/>
      <c r="M330" s="37"/>
      <c r="P330" s="8"/>
      <c r="AA330" s="17"/>
      <c r="AC330" s="85"/>
    </row>
    <row r="331" spans="1:29" s="6" customFormat="1" ht="15">
      <c r="A331" s="54"/>
      <c r="L331" s="37"/>
      <c r="M331" s="37"/>
      <c r="P331" s="8"/>
      <c r="AA331" s="17"/>
      <c r="AC331" s="85"/>
    </row>
    <row r="332" spans="1:29" s="6" customFormat="1" ht="15">
      <c r="A332" s="54"/>
      <c r="L332" s="37"/>
      <c r="M332" s="37"/>
      <c r="P332" s="8"/>
      <c r="AA332" s="17"/>
      <c r="AC332" s="85"/>
    </row>
    <row r="333" spans="1:29" s="6" customFormat="1" ht="15">
      <c r="A333" s="54"/>
      <c r="L333" s="37"/>
      <c r="M333" s="37"/>
      <c r="P333" s="8"/>
      <c r="AA333" s="17"/>
      <c r="AC333" s="85"/>
    </row>
    <row r="334" spans="1:29" s="6" customFormat="1" ht="15">
      <c r="A334" s="54"/>
      <c r="L334" s="37"/>
      <c r="M334" s="37"/>
      <c r="P334" s="8"/>
      <c r="AA334" s="17"/>
      <c r="AC334" s="85"/>
    </row>
    <row r="335" spans="1:29" s="6" customFormat="1" ht="15">
      <c r="A335" s="54"/>
      <c r="L335" s="37"/>
      <c r="M335" s="37"/>
      <c r="P335" s="8"/>
      <c r="AA335" s="17"/>
      <c r="AC335" s="85"/>
    </row>
    <row r="336" spans="1:29" s="6" customFormat="1" ht="15">
      <c r="A336" s="54"/>
      <c r="L336" s="37"/>
      <c r="M336" s="37"/>
      <c r="P336" s="8"/>
      <c r="AA336" s="17"/>
      <c r="AC336" s="85"/>
    </row>
    <row r="337" spans="1:29" s="6" customFormat="1" ht="15">
      <c r="A337" s="54"/>
      <c r="L337" s="37"/>
      <c r="M337" s="37"/>
      <c r="P337" s="8"/>
      <c r="AA337" s="17"/>
      <c r="AC337" s="85"/>
    </row>
    <row r="338" spans="1:29" s="6" customFormat="1" ht="15">
      <c r="A338" s="54"/>
      <c r="L338" s="37"/>
      <c r="M338" s="37"/>
      <c r="P338" s="8"/>
      <c r="AA338" s="17"/>
      <c r="AC338" s="85"/>
    </row>
    <row r="339" spans="1:29" s="6" customFormat="1" ht="15">
      <c r="A339" s="54"/>
      <c r="L339" s="37"/>
      <c r="M339" s="37"/>
      <c r="P339" s="8"/>
      <c r="AA339" s="17"/>
      <c r="AC339" s="85"/>
    </row>
    <row r="340" spans="1:29" s="6" customFormat="1" ht="15">
      <c r="A340" s="54"/>
      <c r="L340" s="37"/>
      <c r="M340" s="37"/>
      <c r="P340" s="8"/>
      <c r="AA340" s="17"/>
      <c r="AC340" s="85"/>
    </row>
    <row r="341" spans="1:29" s="6" customFormat="1" ht="15">
      <c r="A341" s="54"/>
      <c r="L341" s="37"/>
      <c r="M341" s="37"/>
      <c r="P341" s="8"/>
      <c r="AA341" s="17"/>
      <c r="AC341" s="85"/>
    </row>
    <row r="342" spans="1:29" s="6" customFormat="1" ht="15">
      <c r="A342" s="54"/>
      <c r="L342" s="37"/>
      <c r="M342" s="37"/>
      <c r="P342" s="8"/>
      <c r="AA342" s="17"/>
      <c r="AC342" s="85"/>
    </row>
    <row r="343" spans="1:29" s="6" customFormat="1" ht="15">
      <c r="A343" s="54"/>
      <c r="L343" s="37"/>
      <c r="M343" s="37"/>
      <c r="P343" s="8"/>
      <c r="AA343" s="17"/>
      <c r="AC343" s="85"/>
    </row>
    <row r="344" spans="1:29" s="6" customFormat="1" ht="15">
      <c r="A344" s="54"/>
      <c r="L344" s="37"/>
      <c r="M344" s="37"/>
      <c r="P344" s="8"/>
      <c r="AA344" s="17"/>
      <c r="AC344" s="85"/>
    </row>
    <row r="345" spans="1:29" s="6" customFormat="1" ht="15">
      <c r="A345" s="54"/>
      <c r="L345" s="37"/>
      <c r="M345" s="37"/>
      <c r="P345" s="8"/>
      <c r="AA345" s="17"/>
      <c r="AC345" s="85"/>
    </row>
    <row r="346" spans="1:29" s="6" customFormat="1" ht="15">
      <c r="A346" s="54"/>
      <c r="L346" s="37"/>
      <c r="M346" s="37"/>
      <c r="P346" s="8"/>
      <c r="AA346" s="17"/>
      <c r="AC346" s="85"/>
    </row>
    <row r="347" spans="1:29" s="6" customFormat="1" ht="15">
      <c r="A347" s="54"/>
      <c r="L347" s="37"/>
      <c r="M347" s="37"/>
      <c r="P347" s="8"/>
      <c r="AA347" s="17"/>
      <c r="AC347" s="85"/>
    </row>
    <row r="348" spans="1:29" s="6" customFormat="1" ht="15">
      <c r="A348" s="54"/>
      <c r="L348" s="37"/>
      <c r="M348" s="37"/>
      <c r="P348" s="8"/>
      <c r="AA348" s="17"/>
      <c r="AC348" s="85"/>
    </row>
    <row r="349" spans="1:29" s="6" customFormat="1" ht="15">
      <c r="A349" s="54"/>
      <c r="L349" s="37"/>
      <c r="M349" s="37"/>
      <c r="P349" s="8"/>
      <c r="AA349" s="17"/>
      <c r="AC349" s="85"/>
    </row>
    <row r="350" spans="1:29" s="6" customFormat="1" ht="15">
      <c r="A350" s="54"/>
      <c r="L350" s="37"/>
      <c r="M350" s="37"/>
      <c r="P350" s="8"/>
      <c r="AA350" s="17"/>
      <c r="AC350" s="85"/>
    </row>
    <row r="351" spans="1:29" s="6" customFormat="1" ht="15">
      <c r="A351" s="54"/>
      <c r="L351" s="37"/>
      <c r="M351" s="37"/>
      <c r="P351" s="8"/>
      <c r="AA351" s="17"/>
      <c r="AC351" s="85"/>
    </row>
    <row r="352" spans="1:29" s="6" customFormat="1" ht="15">
      <c r="A352" s="54"/>
      <c r="L352" s="37"/>
      <c r="M352" s="37"/>
      <c r="P352" s="8"/>
      <c r="AA352" s="17"/>
      <c r="AC352" s="85"/>
    </row>
    <row r="353" spans="1:29" s="6" customFormat="1" ht="15">
      <c r="A353" s="54"/>
      <c r="L353" s="37"/>
      <c r="M353" s="37"/>
      <c r="P353" s="8"/>
      <c r="AA353" s="17"/>
      <c r="AC353" s="85"/>
    </row>
    <row r="354" spans="1:29" s="6" customFormat="1" ht="15">
      <c r="A354" s="54"/>
      <c r="L354" s="37"/>
      <c r="M354" s="37"/>
      <c r="P354" s="8"/>
      <c r="AA354" s="17"/>
      <c r="AC354" s="85"/>
    </row>
    <row r="355" spans="1:29" s="6" customFormat="1" ht="15">
      <c r="A355" s="54"/>
      <c r="L355" s="37"/>
      <c r="M355" s="37"/>
      <c r="P355" s="8"/>
      <c r="AA355" s="17"/>
      <c r="AC355" s="85"/>
    </row>
    <row r="356" spans="1:29" s="6" customFormat="1" ht="15">
      <c r="A356" s="54"/>
      <c r="L356" s="37"/>
      <c r="M356" s="37"/>
      <c r="P356" s="8"/>
      <c r="AA356" s="17"/>
      <c r="AC356" s="85"/>
    </row>
    <row r="357" spans="1:29" s="6" customFormat="1" ht="15">
      <c r="A357" s="54"/>
      <c r="L357" s="37"/>
      <c r="M357" s="37"/>
      <c r="P357" s="8"/>
      <c r="AA357" s="17"/>
      <c r="AC357" s="85"/>
    </row>
    <row r="358" spans="1:29" s="6" customFormat="1" ht="15">
      <c r="A358" s="54"/>
      <c r="L358" s="37"/>
      <c r="M358" s="37"/>
      <c r="P358" s="8"/>
      <c r="AA358" s="17"/>
      <c r="AC358" s="85"/>
    </row>
    <row r="359" spans="1:29" s="6" customFormat="1" ht="15">
      <c r="A359" s="54"/>
      <c r="L359" s="37"/>
      <c r="M359" s="37"/>
      <c r="P359" s="8"/>
      <c r="AA359" s="17"/>
      <c r="AC359" s="85"/>
    </row>
    <row r="360" spans="1:29" s="6" customFormat="1" ht="15">
      <c r="A360" s="54"/>
      <c r="L360" s="37"/>
      <c r="M360" s="37"/>
      <c r="P360" s="8"/>
      <c r="AA360" s="17"/>
      <c r="AC360" s="85"/>
    </row>
    <row r="361" spans="1:29" s="6" customFormat="1" ht="15">
      <c r="A361" s="54"/>
      <c r="L361" s="37"/>
      <c r="M361" s="37"/>
      <c r="P361" s="8"/>
      <c r="AA361" s="17"/>
      <c r="AC361" s="85"/>
    </row>
    <row r="362" spans="1:29" s="6" customFormat="1" ht="15">
      <c r="A362" s="54"/>
      <c r="L362" s="37"/>
      <c r="M362" s="37"/>
      <c r="P362" s="8"/>
      <c r="AA362" s="17"/>
      <c r="AC362" s="85"/>
    </row>
    <row r="363" spans="1:29" s="6" customFormat="1" ht="15">
      <c r="A363" s="54"/>
      <c r="L363" s="37"/>
      <c r="M363" s="37"/>
      <c r="P363" s="8"/>
      <c r="AA363" s="17"/>
      <c r="AC363" s="85"/>
    </row>
    <row r="364" spans="1:29" s="6" customFormat="1" ht="15">
      <c r="A364" s="54"/>
      <c r="L364" s="37"/>
      <c r="M364" s="37"/>
      <c r="P364" s="8"/>
      <c r="AA364" s="17"/>
      <c r="AC364" s="85"/>
    </row>
    <row r="365" spans="1:29" s="6" customFormat="1" ht="15">
      <c r="A365" s="54"/>
      <c r="L365" s="37"/>
      <c r="M365" s="37"/>
      <c r="P365" s="8"/>
      <c r="AA365" s="17"/>
      <c r="AC365" s="85"/>
    </row>
    <row r="366" spans="1:29" s="6" customFormat="1" ht="15">
      <c r="A366" s="54"/>
      <c r="L366" s="37"/>
      <c r="M366" s="37"/>
      <c r="P366" s="8"/>
      <c r="AA366" s="17"/>
      <c r="AC366" s="85"/>
    </row>
    <row r="367" spans="1:29" s="6" customFormat="1" ht="15">
      <c r="A367" s="54"/>
      <c r="L367" s="37"/>
      <c r="M367" s="37"/>
      <c r="P367" s="8"/>
      <c r="AA367" s="17"/>
      <c r="AC367" s="85"/>
    </row>
    <row r="368" spans="1:29" s="6" customFormat="1" ht="15">
      <c r="A368" s="54"/>
      <c r="L368" s="37"/>
      <c r="M368" s="37"/>
      <c r="P368" s="8"/>
      <c r="AA368" s="17"/>
      <c r="AC368" s="85"/>
    </row>
    <row r="369" spans="1:29" s="6" customFormat="1" ht="15">
      <c r="A369" s="54"/>
      <c r="L369" s="37"/>
      <c r="M369" s="37"/>
      <c r="P369" s="8"/>
      <c r="AA369" s="17"/>
      <c r="AC369" s="85"/>
    </row>
    <row r="370" spans="1:29" s="6" customFormat="1" ht="15">
      <c r="A370" s="54"/>
      <c r="L370" s="37"/>
      <c r="M370" s="37"/>
      <c r="P370" s="8"/>
      <c r="AA370" s="17"/>
      <c r="AC370" s="85"/>
    </row>
    <row r="371" spans="1:29" s="6" customFormat="1" ht="15">
      <c r="A371" s="54"/>
      <c r="L371" s="37"/>
      <c r="M371" s="37"/>
      <c r="P371" s="8"/>
      <c r="AA371" s="17"/>
      <c r="AC371" s="85"/>
    </row>
    <row r="372" spans="1:29" s="6" customFormat="1" ht="15">
      <c r="A372" s="54"/>
      <c r="L372" s="37"/>
      <c r="M372" s="37"/>
      <c r="P372" s="8"/>
      <c r="AA372" s="17"/>
      <c r="AC372" s="85"/>
    </row>
    <row r="373" spans="1:29" s="6" customFormat="1" ht="15">
      <c r="A373" s="54"/>
      <c r="L373" s="37"/>
      <c r="M373" s="37"/>
      <c r="P373" s="8"/>
      <c r="AA373" s="17"/>
      <c r="AC373" s="85"/>
    </row>
    <row r="374" spans="1:29" s="6" customFormat="1" ht="15">
      <c r="A374" s="54"/>
      <c r="L374" s="37"/>
      <c r="M374" s="37"/>
      <c r="P374" s="8"/>
      <c r="AA374" s="17"/>
      <c r="AC374" s="85"/>
    </row>
    <row r="375" spans="1:29" s="6" customFormat="1" ht="15">
      <c r="A375" s="54"/>
      <c r="L375" s="37"/>
      <c r="M375" s="37"/>
      <c r="P375" s="8"/>
      <c r="AA375" s="17"/>
      <c r="AC375" s="85"/>
    </row>
    <row r="376" spans="1:29" s="6" customFormat="1" ht="15">
      <c r="A376" s="54"/>
      <c r="L376" s="37"/>
      <c r="M376" s="37"/>
      <c r="P376" s="8"/>
      <c r="AA376" s="17"/>
      <c r="AC376" s="85"/>
    </row>
    <row r="377" spans="1:29" s="6" customFormat="1" ht="15">
      <c r="A377" s="54"/>
      <c r="L377" s="37"/>
      <c r="M377" s="37"/>
      <c r="P377" s="8"/>
      <c r="AA377" s="17"/>
      <c r="AC377" s="85"/>
    </row>
    <row r="378" spans="1:29" s="6" customFormat="1" ht="15">
      <c r="A378" s="54"/>
      <c r="L378" s="37"/>
      <c r="M378" s="37"/>
      <c r="P378" s="8"/>
      <c r="AA378" s="17"/>
      <c r="AC378" s="85"/>
    </row>
    <row r="379" spans="1:29" s="6" customFormat="1" ht="15">
      <c r="A379" s="54"/>
      <c r="L379" s="37"/>
      <c r="M379" s="37"/>
      <c r="P379" s="8"/>
      <c r="AA379" s="17"/>
      <c r="AC379" s="85"/>
    </row>
    <row r="380" spans="1:29" s="6" customFormat="1" ht="15">
      <c r="A380" s="54"/>
      <c r="L380" s="37"/>
      <c r="M380" s="37"/>
      <c r="P380" s="8"/>
      <c r="AA380" s="17"/>
      <c r="AC380" s="85"/>
    </row>
    <row r="381" spans="1:29" s="6" customFormat="1" ht="15">
      <c r="A381" s="54"/>
      <c r="L381" s="37"/>
      <c r="M381" s="37"/>
      <c r="P381" s="8"/>
      <c r="AA381" s="17"/>
      <c r="AC381" s="85"/>
    </row>
    <row r="382" spans="1:29" s="6" customFormat="1" ht="15">
      <c r="A382" s="54"/>
      <c r="L382" s="37"/>
      <c r="M382" s="37"/>
      <c r="P382" s="8"/>
      <c r="AA382" s="17"/>
      <c r="AC382" s="85"/>
    </row>
    <row r="383" spans="1:29" s="6" customFormat="1" ht="15">
      <c r="A383" s="54"/>
      <c r="L383" s="37"/>
      <c r="M383" s="37"/>
      <c r="P383" s="8"/>
      <c r="AA383" s="17"/>
      <c r="AC383" s="85"/>
    </row>
    <row r="384" spans="1:29" s="6" customFormat="1" ht="15">
      <c r="A384" s="54"/>
      <c r="L384" s="37"/>
      <c r="M384" s="37"/>
      <c r="P384" s="8"/>
      <c r="AA384" s="17"/>
      <c r="AC384" s="85"/>
    </row>
    <row r="385" spans="1:29" s="6" customFormat="1" ht="15">
      <c r="A385" s="54"/>
      <c r="L385" s="37"/>
      <c r="M385" s="37"/>
      <c r="P385" s="8"/>
      <c r="AA385" s="17"/>
      <c r="AC385" s="85"/>
    </row>
    <row r="386" spans="1:29" s="6" customFormat="1" ht="15">
      <c r="A386" s="54"/>
      <c r="L386" s="37"/>
      <c r="M386" s="37"/>
      <c r="P386" s="8"/>
      <c r="AA386" s="17"/>
      <c r="AC386" s="85"/>
    </row>
    <row r="387" spans="1:29" s="6" customFormat="1" ht="15">
      <c r="A387" s="54"/>
      <c r="L387" s="37"/>
      <c r="M387" s="37"/>
      <c r="P387" s="8"/>
      <c r="AA387" s="17"/>
      <c r="AC387" s="85"/>
    </row>
    <row r="388" spans="1:29" s="6" customFormat="1" ht="15">
      <c r="A388" s="54"/>
      <c r="L388" s="37"/>
      <c r="M388" s="37"/>
      <c r="P388" s="8"/>
      <c r="AA388" s="17"/>
      <c r="AC388" s="85"/>
    </row>
    <row r="389" spans="1:29" s="6" customFormat="1" ht="15">
      <c r="A389" s="54"/>
      <c r="L389" s="37"/>
      <c r="M389" s="37"/>
      <c r="P389" s="8"/>
      <c r="AA389" s="17"/>
      <c r="AC389" s="85"/>
    </row>
    <row r="390" spans="1:29" s="6" customFormat="1" ht="15">
      <c r="A390" s="54"/>
      <c r="L390" s="37"/>
      <c r="M390" s="37"/>
      <c r="P390" s="8"/>
      <c r="AA390" s="17"/>
      <c r="AC390" s="85"/>
    </row>
    <row r="391" spans="1:29" s="6" customFormat="1" ht="15">
      <c r="A391" s="54"/>
      <c r="L391" s="37"/>
      <c r="M391" s="37"/>
      <c r="P391" s="8"/>
      <c r="AA391" s="17"/>
      <c r="AC391" s="85"/>
    </row>
    <row r="392" spans="1:29" s="6" customFormat="1" ht="15">
      <c r="A392" s="54"/>
      <c r="L392" s="37"/>
      <c r="M392" s="37"/>
      <c r="P392" s="8"/>
      <c r="AA392" s="17"/>
      <c r="AC392" s="85"/>
    </row>
    <row r="393" spans="1:29" s="6" customFormat="1" ht="15">
      <c r="A393" s="54"/>
      <c r="L393" s="37"/>
      <c r="M393" s="37"/>
      <c r="P393" s="8"/>
      <c r="AA393" s="17"/>
      <c r="AC393" s="85"/>
    </row>
    <row r="394" spans="1:29" s="6" customFormat="1" ht="15">
      <c r="A394" s="54"/>
      <c r="L394" s="37"/>
      <c r="M394" s="37"/>
      <c r="P394" s="8"/>
      <c r="AA394" s="17"/>
      <c r="AC394" s="85"/>
    </row>
    <row r="395" spans="1:29" s="6" customFormat="1" ht="15">
      <c r="A395" s="54"/>
      <c r="L395" s="37"/>
      <c r="M395" s="37"/>
      <c r="P395" s="8"/>
      <c r="AA395" s="17"/>
      <c r="AC395" s="85"/>
    </row>
    <row r="396" spans="1:29" s="6" customFormat="1" ht="15">
      <c r="A396" s="54"/>
      <c r="L396" s="37"/>
      <c r="M396" s="37"/>
      <c r="P396" s="8"/>
      <c r="AA396" s="17"/>
      <c r="AC396" s="85"/>
    </row>
    <row r="397" spans="1:29" s="6" customFormat="1" ht="15">
      <c r="A397" s="54"/>
      <c r="L397" s="37"/>
      <c r="M397" s="37"/>
      <c r="P397" s="8"/>
      <c r="AA397" s="17"/>
      <c r="AC397" s="85"/>
    </row>
    <row r="398" spans="1:29" s="6" customFormat="1" ht="15">
      <c r="A398" s="54"/>
      <c r="L398" s="37"/>
      <c r="M398" s="37"/>
      <c r="P398" s="8"/>
      <c r="AA398" s="17"/>
      <c r="AC398" s="85"/>
    </row>
    <row r="399" spans="1:29" s="6" customFormat="1" ht="15">
      <c r="A399" s="54"/>
      <c r="L399" s="37"/>
      <c r="M399" s="37"/>
      <c r="P399" s="8"/>
      <c r="AA399" s="17"/>
      <c r="AC399" s="85"/>
    </row>
    <row r="400" spans="1:29" s="6" customFormat="1" ht="15">
      <c r="A400" s="54"/>
      <c r="L400" s="37"/>
      <c r="M400" s="37"/>
      <c r="P400" s="8"/>
      <c r="AA400" s="17"/>
      <c r="AC400" s="85"/>
    </row>
    <row r="401" spans="1:29" s="6" customFormat="1" ht="15">
      <c r="A401" s="54"/>
      <c r="L401" s="37"/>
      <c r="M401" s="37"/>
      <c r="P401" s="8"/>
      <c r="AA401" s="17"/>
      <c r="AC401" s="85"/>
    </row>
    <row r="402" spans="1:29" s="6" customFormat="1" ht="15">
      <c r="A402" s="54"/>
      <c r="L402" s="37"/>
      <c r="M402" s="37"/>
      <c r="P402" s="8"/>
      <c r="AA402" s="17"/>
      <c r="AC402" s="85"/>
    </row>
    <row r="403" spans="1:29" s="6" customFormat="1" ht="15">
      <c r="A403" s="54"/>
      <c r="L403" s="37"/>
      <c r="M403" s="37"/>
      <c r="P403" s="8"/>
      <c r="AA403" s="17"/>
      <c r="AC403" s="85"/>
    </row>
    <row r="404" spans="1:29" s="6" customFormat="1" ht="15">
      <c r="A404" s="54"/>
      <c r="L404" s="37"/>
      <c r="M404" s="37"/>
      <c r="P404" s="8"/>
      <c r="AA404" s="17"/>
      <c r="AC404" s="85"/>
    </row>
    <row r="405" spans="1:29" s="6" customFormat="1" ht="15">
      <c r="A405" s="54"/>
      <c r="L405" s="37"/>
      <c r="M405" s="37"/>
      <c r="P405" s="8"/>
      <c r="AA405" s="17"/>
      <c r="AC405" s="85"/>
    </row>
    <row r="406" spans="1:29" s="6" customFormat="1" ht="15">
      <c r="A406" s="54"/>
      <c r="L406" s="37"/>
      <c r="M406" s="37"/>
      <c r="P406" s="8"/>
      <c r="AA406" s="17"/>
      <c r="AC406" s="85"/>
    </row>
    <row r="407" spans="1:29" s="6" customFormat="1" ht="15">
      <c r="A407" s="54"/>
      <c r="L407" s="37"/>
      <c r="M407" s="37"/>
      <c r="P407" s="8"/>
      <c r="AA407" s="17"/>
      <c r="AC407" s="85"/>
    </row>
    <row r="408" spans="1:29" s="6" customFormat="1" ht="15">
      <c r="A408" s="54"/>
      <c r="L408" s="37"/>
      <c r="M408" s="37"/>
      <c r="P408" s="8"/>
      <c r="AA408" s="17"/>
      <c r="AC408" s="85"/>
    </row>
    <row r="409" spans="1:29" s="6" customFormat="1" ht="15">
      <c r="A409" s="54"/>
      <c r="L409" s="37"/>
      <c r="M409" s="37"/>
      <c r="P409" s="8"/>
      <c r="AA409" s="17"/>
      <c r="AC409" s="85"/>
    </row>
    <row r="410" spans="1:29" s="6" customFormat="1" ht="15">
      <c r="A410" s="54"/>
      <c r="L410" s="37"/>
      <c r="M410" s="37"/>
      <c r="P410" s="8"/>
      <c r="AA410" s="17"/>
      <c r="AC410" s="85"/>
    </row>
    <row r="411" spans="1:29" s="6" customFormat="1" ht="15">
      <c r="A411" s="54"/>
      <c r="L411" s="37"/>
      <c r="M411" s="37"/>
      <c r="P411" s="8"/>
      <c r="AA411" s="17"/>
      <c r="AC411" s="85"/>
    </row>
    <row r="412" spans="1:29" s="6" customFormat="1" ht="15">
      <c r="A412" s="54"/>
      <c r="L412" s="37"/>
      <c r="M412" s="37"/>
      <c r="P412" s="8"/>
      <c r="AA412" s="17"/>
      <c r="AC412" s="85"/>
    </row>
    <row r="413" spans="1:29" s="6" customFormat="1" ht="15">
      <c r="A413" s="54"/>
      <c r="L413" s="37"/>
      <c r="M413" s="37"/>
      <c r="P413" s="8"/>
      <c r="AA413" s="17"/>
      <c r="AC413" s="85"/>
    </row>
    <row r="414" spans="1:29" s="6" customFormat="1" ht="15">
      <c r="A414" s="54"/>
      <c r="L414" s="37"/>
      <c r="M414" s="37"/>
      <c r="P414" s="8"/>
      <c r="AA414" s="17"/>
      <c r="AC414" s="85"/>
    </row>
    <row r="415" spans="1:29" s="6" customFormat="1" ht="15">
      <c r="A415" s="54"/>
      <c r="L415" s="37"/>
      <c r="M415" s="37"/>
      <c r="P415" s="8"/>
      <c r="AA415" s="17"/>
      <c r="AC415" s="85"/>
    </row>
    <row r="416" spans="1:29" s="6" customFormat="1" ht="15">
      <c r="A416" s="54"/>
      <c r="L416" s="37"/>
      <c r="M416" s="37"/>
      <c r="P416" s="8"/>
      <c r="AA416" s="17"/>
      <c r="AC416" s="85"/>
    </row>
    <row r="417" spans="1:29" s="6" customFormat="1" ht="15">
      <c r="A417" s="54"/>
      <c r="L417" s="37"/>
      <c r="M417" s="37"/>
      <c r="P417" s="8"/>
      <c r="AA417" s="17"/>
      <c r="AC417" s="85"/>
    </row>
    <row r="418" spans="1:29" s="6" customFormat="1" ht="15">
      <c r="A418" s="54"/>
      <c r="L418" s="37"/>
      <c r="M418" s="37"/>
      <c r="P418" s="8"/>
      <c r="AA418" s="17"/>
      <c r="AC418" s="85"/>
    </row>
    <row r="419" spans="1:29" s="6" customFormat="1" ht="15">
      <c r="A419" s="54"/>
      <c r="L419" s="37"/>
      <c r="M419" s="37"/>
      <c r="P419" s="8"/>
      <c r="AA419" s="17"/>
      <c r="AC419" s="85"/>
    </row>
    <row r="420" spans="1:29" s="6" customFormat="1" ht="15">
      <c r="A420" s="54"/>
      <c r="L420" s="37"/>
      <c r="M420" s="37"/>
      <c r="P420" s="8"/>
      <c r="AA420" s="17"/>
      <c r="AC420" s="85"/>
    </row>
    <row r="421" spans="1:29" s="6" customFormat="1" ht="15">
      <c r="A421" s="54"/>
      <c r="L421" s="37"/>
      <c r="M421" s="37"/>
      <c r="P421" s="8"/>
      <c r="AA421" s="17"/>
      <c r="AC421" s="85"/>
    </row>
    <row r="422" spans="1:29" s="6" customFormat="1" ht="15">
      <c r="A422" s="54"/>
      <c r="L422" s="37"/>
      <c r="M422" s="37"/>
      <c r="P422" s="8"/>
      <c r="AA422" s="17"/>
      <c r="AC422" s="85"/>
    </row>
    <row r="423" spans="1:29" s="6" customFormat="1" ht="15">
      <c r="A423" s="54"/>
      <c r="L423" s="37"/>
      <c r="M423" s="37"/>
      <c r="P423" s="8"/>
      <c r="AA423" s="17"/>
      <c r="AC423" s="85"/>
    </row>
    <row r="424" spans="1:29" s="6" customFormat="1" ht="15">
      <c r="A424" s="54"/>
      <c r="L424" s="37"/>
      <c r="M424" s="37"/>
      <c r="P424" s="8"/>
      <c r="AA424" s="17"/>
      <c r="AC424" s="85"/>
    </row>
    <row r="425" spans="1:29" s="6" customFormat="1" ht="15">
      <c r="A425" s="54"/>
      <c r="L425" s="37"/>
      <c r="M425" s="37"/>
      <c r="P425" s="8"/>
      <c r="AA425" s="17"/>
      <c r="AC425" s="85"/>
    </row>
    <row r="426" spans="1:29" s="6" customFormat="1" ht="15">
      <c r="A426" s="54"/>
      <c r="L426" s="37"/>
      <c r="M426" s="37"/>
      <c r="P426" s="8"/>
      <c r="AA426" s="17"/>
      <c r="AC426" s="85"/>
    </row>
    <row r="427" spans="1:29" s="6" customFormat="1" ht="15">
      <c r="A427" s="54"/>
      <c r="L427" s="37"/>
      <c r="M427" s="37"/>
      <c r="P427" s="8"/>
      <c r="AA427" s="17"/>
      <c r="AC427" s="85"/>
    </row>
    <row r="428" spans="1:29" s="6" customFormat="1" ht="15">
      <c r="A428" s="54"/>
      <c r="L428" s="37"/>
      <c r="M428" s="37"/>
      <c r="P428" s="8"/>
      <c r="AA428" s="17"/>
      <c r="AC428" s="85"/>
    </row>
    <row r="429" spans="1:29" s="6" customFormat="1" ht="15">
      <c r="A429" s="54"/>
      <c r="L429" s="37"/>
      <c r="M429" s="37"/>
      <c r="P429" s="8"/>
      <c r="AA429" s="17"/>
      <c r="AC429" s="85"/>
    </row>
    <row r="430" spans="1:29" s="6" customFormat="1" ht="15">
      <c r="A430" s="54"/>
      <c r="L430" s="37"/>
      <c r="M430" s="37"/>
      <c r="P430" s="8"/>
      <c r="AA430" s="17"/>
      <c r="AC430" s="85"/>
    </row>
    <row r="431" spans="1:29" s="6" customFormat="1" ht="15">
      <c r="A431" s="54"/>
      <c r="L431" s="37"/>
      <c r="M431" s="37"/>
      <c r="P431" s="8"/>
      <c r="AA431" s="17"/>
      <c r="AC431" s="85"/>
    </row>
    <row r="432" spans="1:29" s="6" customFormat="1" ht="15">
      <c r="A432" s="54"/>
      <c r="L432" s="37"/>
      <c r="M432" s="37"/>
      <c r="P432" s="8"/>
      <c r="AA432" s="17"/>
      <c r="AC432" s="85"/>
    </row>
    <row r="433" spans="1:29" s="6" customFormat="1" ht="15">
      <c r="A433" s="54"/>
      <c r="L433" s="37"/>
      <c r="M433" s="37"/>
      <c r="P433" s="8"/>
      <c r="AA433" s="17"/>
      <c r="AC433" s="85"/>
    </row>
    <row r="434" spans="1:29" s="6" customFormat="1" ht="15">
      <c r="A434" s="54"/>
      <c r="L434" s="37"/>
      <c r="M434" s="37"/>
      <c r="P434" s="8"/>
      <c r="AA434" s="17"/>
      <c r="AC434" s="85"/>
    </row>
    <row r="435" spans="1:29" s="6" customFormat="1" ht="15">
      <c r="A435" s="54"/>
      <c r="L435" s="37"/>
      <c r="M435" s="37"/>
      <c r="P435" s="8"/>
      <c r="AA435" s="17"/>
      <c r="AC435" s="85"/>
    </row>
    <row r="436" spans="1:29" s="6" customFormat="1" ht="15">
      <c r="A436" s="54"/>
      <c r="L436" s="37"/>
      <c r="M436" s="37"/>
      <c r="P436" s="8"/>
      <c r="AA436" s="17"/>
      <c r="AC436" s="85"/>
    </row>
    <row r="437" spans="1:29" s="6" customFormat="1" ht="15">
      <c r="A437" s="54"/>
      <c r="L437" s="37"/>
      <c r="M437" s="37"/>
      <c r="P437" s="8"/>
      <c r="AA437" s="17"/>
      <c r="AC437" s="85"/>
    </row>
    <row r="438" spans="1:29" s="6" customFormat="1" ht="15">
      <c r="A438" s="54"/>
      <c r="L438" s="37"/>
      <c r="M438" s="37"/>
      <c r="P438" s="8"/>
      <c r="AA438" s="17"/>
      <c r="AC438" s="85"/>
    </row>
    <row r="439" spans="1:29" s="6" customFormat="1" ht="15">
      <c r="A439" s="54"/>
      <c r="L439" s="37"/>
      <c r="M439" s="37"/>
      <c r="P439" s="8"/>
      <c r="AA439" s="17"/>
      <c r="AC439" s="85"/>
    </row>
    <row r="440" spans="1:29" s="6" customFormat="1" ht="15">
      <c r="A440" s="54"/>
      <c r="L440" s="37"/>
      <c r="M440" s="37"/>
      <c r="P440" s="8"/>
      <c r="AA440" s="17"/>
      <c r="AC440" s="85"/>
    </row>
    <row r="441" spans="1:29" s="6" customFormat="1" ht="15">
      <c r="A441" s="54"/>
      <c r="L441" s="37"/>
      <c r="M441" s="37"/>
      <c r="P441" s="8"/>
      <c r="AA441" s="17"/>
      <c r="AC441" s="85"/>
    </row>
    <row r="442" spans="1:29" s="6" customFormat="1" ht="15">
      <c r="A442" s="54"/>
      <c r="L442" s="37"/>
      <c r="M442" s="37"/>
      <c r="P442" s="8"/>
      <c r="AA442" s="17"/>
      <c r="AC442" s="85"/>
    </row>
    <row r="443" spans="1:29" s="6" customFormat="1" ht="15">
      <c r="A443" s="54"/>
      <c r="L443" s="37"/>
      <c r="M443" s="37"/>
      <c r="P443" s="8"/>
      <c r="AA443" s="17"/>
      <c r="AC443" s="85"/>
    </row>
    <row r="444" spans="1:29" s="6" customFormat="1" ht="15">
      <c r="A444" s="54"/>
      <c r="L444" s="37"/>
      <c r="M444" s="37"/>
      <c r="P444" s="8"/>
      <c r="AA444" s="17"/>
      <c r="AC444" s="85"/>
    </row>
    <row r="445" spans="1:29" s="6" customFormat="1" ht="15">
      <c r="A445" s="54"/>
      <c r="L445" s="37"/>
      <c r="M445" s="37"/>
      <c r="P445" s="8"/>
      <c r="AA445" s="17"/>
      <c r="AC445" s="85"/>
    </row>
    <row r="446" spans="1:29" s="6" customFormat="1" ht="15">
      <c r="A446" s="54"/>
      <c r="L446" s="37"/>
      <c r="M446" s="37"/>
      <c r="P446" s="8"/>
      <c r="AA446" s="17"/>
      <c r="AC446" s="85"/>
    </row>
    <row r="447" spans="1:29" s="6" customFormat="1" ht="15">
      <c r="A447" s="54"/>
      <c r="L447" s="37"/>
      <c r="M447" s="37"/>
      <c r="P447" s="8"/>
      <c r="AA447" s="17"/>
      <c r="AC447" s="85"/>
    </row>
    <row r="448" spans="1:29" s="6" customFormat="1" ht="15">
      <c r="A448" s="54"/>
      <c r="L448" s="37"/>
      <c r="M448" s="37"/>
      <c r="P448" s="8"/>
      <c r="AA448" s="17"/>
      <c r="AC448" s="85"/>
    </row>
    <row r="449" spans="1:29" s="6" customFormat="1" ht="15">
      <c r="A449" s="54"/>
      <c r="L449" s="37"/>
      <c r="M449" s="37"/>
      <c r="P449" s="8"/>
      <c r="AA449" s="17"/>
      <c r="AC449" s="85"/>
    </row>
    <row r="450" spans="1:29" s="6" customFormat="1" ht="15">
      <c r="A450" s="54"/>
      <c r="L450" s="37"/>
      <c r="M450" s="37"/>
      <c r="P450" s="8"/>
      <c r="AA450" s="17"/>
      <c r="AC450" s="85"/>
    </row>
    <row r="451" spans="1:29" s="6" customFormat="1" ht="15">
      <c r="A451" s="54"/>
      <c r="L451" s="37"/>
      <c r="M451" s="37"/>
      <c r="P451" s="8"/>
      <c r="AA451" s="17"/>
      <c r="AC451" s="85"/>
    </row>
    <row r="452" spans="1:29" s="6" customFormat="1" ht="15">
      <c r="A452" s="54"/>
      <c r="L452" s="37"/>
      <c r="M452" s="37"/>
      <c r="P452" s="8"/>
      <c r="AA452" s="17"/>
      <c r="AC452" s="85"/>
    </row>
    <row r="453" spans="1:29" s="6" customFormat="1" ht="15">
      <c r="A453" s="54"/>
      <c r="L453" s="37"/>
      <c r="M453" s="37"/>
      <c r="P453" s="8"/>
      <c r="AA453" s="17"/>
      <c r="AC453" s="85"/>
    </row>
    <row r="454" spans="1:29" s="6" customFormat="1" ht="15">
      <c r="A454" s="54"/>
      <c r="L454" s="37"/>
      <c r="M454" s="37"/>
      <c r="P454" s="8"/>
      <c r="AA454" s="17"/>
      <c r="AC454" s="85"/>
    </row>
    <row r="455" spans="1:29" s="6" customFormat="1" ht="15">
      <c r="A455" s="54"/>
      <c r="L455" s="37"/>
      <c r="M455" s="37"/>
      <c r="P455" s="8"/>
      <c r="AA455" s="17"/>
      <c r="AC455" s="85"/>
    </row>
    <row r="456" spans="1:29" s="6" customFormat="1" ht="15">
      <c r="A456" s="54"/>
      <c r="L456" s="37"/>
      <c r="M456" s="37"/>
      <c r="P456" s="8"/>
      <c r="AA456" s="17"/>
      <c r="AC456" s="85"/>
    </row>
    <row r="457" spans="1:29" s="6" customFormat="1" ht="15">
      <c r="A457" s="54"/>
      <c r="L457" s="37"/>
      <c r="M457" s="37"/>
      <c r="P457" s="8"/>
      <c r="AA457" s="17"/>
      <c r="AC457" s="85"/>
    </row>
    <row r="458" spans="1:29" s="6" customFormat="1" ht="15">
      <c r="A458" s="54"/>
      <c r="L458" s="37"/>
      <c r="M458" s="37"/>
      <c r="P458" s="8"/>
      <c r="AA458" s="17"/>
      <c r="AC458" s="85"/>
    </row>
    <row r="459" spans="1:29" s="6" customFormat="1" ht="15">
      <c r="A459" s="54"/>
      <c r="L459" s="37"/>
      <c r="M459" s="37"/>
      <c r="P459" s="8"/>
      <c r="AA459" s="17"/>
      <c r="AC459" s="85"/>
    </row>
    <row r="460" spans="1:29" s="6" customFormat="1" ht="15">
      <c r="A460" s="54"/>
      <c r="L460" s="37"/>
      <c r="M460" s="37"/>
      <c r="P460" s="8"/>
      <c r="AA460" s="17"/>
      <c r="AC460" s="85"/>
    </row>
    <row r="461" spans="1:29" s="6" customFormat="1" ht="15">
      <c r="A461" s="54"/>
      <c r="L461" s="37"/>
      <c r="M461" s="37"/>
      <c r="P461" s="8"/>
      <c r="AA461" s="17"/>
      <c r="AC461" s="85"/>
    </row>
    <row r="462" spans="1:29" s="6" customFormat="1" ht="15">
      <c r="A462" s="54"/>
      <c r="L462" s="37"/>
      <c r="M462" s="37"/>
      <c r="P462" s="8"/>
      <c r="AA462" s="17"/>
      <c r="AC462" s="85"/>
    </row>
    <row r="463" spans="1:29" s="6" customFormat="1" ht="15">
      <c r="A463" s="54"/>
      <c r="L463" s="37"/>
      <c r="M463" s="37"/>
      <c r="P463" s="8"/>
      <c r="AA463" s="17"/>
      <c r="AC463" s="85"/>
    </row>
    <row r="464" spans="1:29" s="6" customFormat="1" ht="15">
      <c r="A464" s="54"/>
      <c r="L464" s="37"/>
      <c r="M464" s="37"/>
      <c r="P464" s="8"/>
      <c r="AA464" s="17"/>
      <c r="AC464" s="85"/>
    </row>
    <row r="465" spans="1:29" s="6" customFormat="1" ht="15">
      <c r="A465" s="54"/>
      <c r="L465" s="37"/>
      <c r="M465" s="37"/>
      <c r="P465" s="8"/>
      <c r="AA465" s="17"/>
      <c r="AC465" s="85"/>
    </row>
    <row r="466" spans="1:29" s="6" customFormat="1" ht="15">
      <c r="A466" s="54"/>
      <c r="L466" s="37"/>
      <c r="M466" s="37"/>
      <c r="P466" s="8"/>
      <c r="AA466" s="17"/>
      <c r="AC466" s="85"/>
    </row>
    <row r="467" spans="1:29" s="6" customFormat="1" ht="15">
      <c r="A467" s="54"/>
      <c r="L467" s="37"/>
      <c r="M467" s="37"/>
      <c r="P467" s="8"/>
      <c r="AA467" s="17"/>
      <c r="AC467" s="85"/>
    </row>
    <row r="468" spans="1:29" s="6" customFormat="1" ht="15">
      <c r="A468" s="54"/>
      <c r="L468" s="37"/>
      <c r="M468" s="37"/>
      <c r="P468" s="8"/>
      <c r="AA468" s="17"/>
      <c r="AC468" s="85"/>
    </row>
    <row r="469" spans="1:29" s="6" customFormat="1" ht="15">
      <c r="A469" s="54"/>
      <c r="L469" s="37"/>
      <c r="M469" s="37"/>
      <c r="P469" s="8"/>
      <c r="AA469" s="17"/>
      <c r="AC469" s="85"/>
    </row>
    <row r="470" spans="1:29" s="6" customFormat="1" ht="15">
      <c r="A470" s="54"/>
      <c r="L470" s="37"/>
      <c r="M470" s="37"/>
      <c r="P470" s="8"/>
      <c r="AA470" s="17"/>
      <c r="AC470" s="85"/>
    </row>
    <row r="471" spans="1:29" s="6" customFormat="1" ht="15">
      <c r="A471" s="54"/>
      <c r="L471" s="37"/>
      <c r="M471" s="37"/>
      <c r="P471" s="8"/>
      <c r="AA471" s="17"/>
      <c r="AC471" s="85"/>
    </row>
    <row r="472" spans="1:29" s="6" customFormat="1" ht="15">
      <c r="A472" s="54"/>
      <c r="L472" s="37"/>
      <c r="M472" s="37"/>
      <c r="P472" s="8"/>
      <c r="AA472" s="17"/>
      <c r="AC472" s="85"/>
    </row>
    <row r="473" spans="1:29" s="6" customFormat="1" ht="15">
      <c r="A473" s="54"/>
      <c r="L473" s="37"/>
      <c r="M473" s="37"/>
      <c r="P473" s="8"/>
      <c r="AA473" s="17"/>
      <c r="AC473" s="85"/>
    </row>
    <row r="474" spans="1:29" s="6" customFormat="1" ht="15">
      <c r="A474" s="54"/>
      <c r="L474" s="37"/>
      <c r="M474" s="37"/>
      <c r="P474" s="8"/>
      <c r="AA474" s="17"/>
      <c r="AC474" s="85"/>
    </row>
    <row r="475" spans="1:29" s="6" customFormat="1" ht="15">
      <c r="A475" s="54"/>
      <c r="L475" s="37"/>
      <c r="M475" s="37"/>
      <c r="P475" s="8"/>
      <c r="AA475" s="17"/>
      <c r="AC475" s="85"/>
    </row>
    <row r="476" spans="1:29" s="6" customFormat="1" ht="15">
      <c r="A476" s="54"/>
      <c r="L476" s="37"/>
      <c r="M476" s="37"/>
      <c r="P476" s="8"/>
      <c r="AA476" s="17"/>
      <c r="AC476" s="85"/>
    </row>
    <row r="477" spans="1:29" s="6" customFormat="1" ht="15">
      <c r="A477" s="54"/>
      <c r="L477" s="37"/>
      <c r="M477" s="37"/>
      <c r="P477" s="8"/>
      <c r="AA477" s="17"/>
      <c r="AC477" s="85"/>
    </row>
    <row r="478" spans="1:29" s="6" customFormat="1" ht="15">
      <c r="A478" s="54"/>
      <c r="L478" s="37"/>
      <c r="M478" s="37"/>
      <c r="P478" s="8"/>
      <c r="AA478" s="17"/>
      <c r="AC478" s="85"/>
    </row>
    <row r="479" spans="1:29" s="6" customFormat="1" ht="15">
      <c r="A479" s="54"/>
      <c r="L479" s="37"/>
      <c r="M479" s="37"/>
      <c r="P479" s="8"/>
      <c r="AA479" s="17"/>
      <c r="AC479" s="85"/>
    </row>
    <row r="480" spans="1:29" s="6" customFormat="1" ht="15">
      <c r="A480" s="54"/>
      <c r="L480" s="37"/>
      <c r="M480" s="37"/>
      <c r="P480" s="8"/>
      <c r="AA480" s="17"/>
      <c r="AC480" s="85"/>
    </row>
    <row r="481" spans="1:29" s="6" customFormat="1" ht="15">
      <c r="A481" s="54"/>
      <c r="L481" s="37"/>
      <c r="M481" s="37"/>
      <c r="P481" s="8"/>
      <c r="AA481" s="17"/>
      <c r="AC481" s="85"/>
    </row>
    <row r="482" spans="1:29" s="6" customFormat="1" ht="15">
      <c r="A482" s="54"/>
      <c r="L482" s="37"/>
      <c r="M482" s="37"/>
      <c r="P482" s="8"/>
      <c r="AA482" s="17"/>
      <c r="AC482" s="85"/>
    </row>
    <row r="483" spans="1:29" s="6" customFormat="1" ht="15">
      <c r="A483" s="54"/>
      <c r="L483" s="37"/>
      <c r="M483" s="37"/>
      <c r="P483" s="8"/>
      <c r="AA483" s="17"/>
      <c r="AC483" s="85"/>
    </row>
    <row r="484" spans="1:29" s="6" customFormat="1" ht="15">
      <c r="A484" s="54"/>
      <c r="L484" s="37"/>
      <c r="M484" s="37"/>
      <c r="P484" s="8"/>
      <c r="AA484" s="17"/>
      <c r="AC484" s="85"/>
    </row>
    <row r="485" spans="1:29" s="6" customFormat="1" ht="15">
      <c r="A485" s="54"/>
      <c r="L485" s="37"/>
      <c r="M485" s="37"/>
      <c r="P485" s="8"/>
      <c r="AA485" s="17"/>
      <c r="AC485" s="85"/>
    </row>
    <row r="486" spans="1:29" s="6" customFormat="1" ht="15">
      <c r="A486" s="54"/>
      <c r="L486" s="37"/>
      <c r="M486" s="37"/>
      <c r="P486" s="8"/>
      <c r="AA486" s="17"/>
      <c r="AC486" s="85"/>
    </row>
    <row r="487" spans="1:29" s="6" customFormat="1" ht="15">
      <c r="A487" s="54"/>
      <c r="L487" s="37"/>
      <c r="M487" s="37"/>
      <c r="P487" s="8"/>
      <c r="AA487" s="17"/>
      <c r="AC487" s="85"/>
    </row>
    <row r="488" spans="1:29" s="6" customFormat="1" ht="15">
      <c r="A488" s="54"/>
      <c r="L488" s="37"/>
      <c r="M488" s="37"/>
      <c r="P488" s="8"/>
      <c r="AA488" s="17"/>
      <c r="AC488" s="85"/>
    </row>
    <row r="489" spans="1:29" s="6" customFormat="1" ht="15">
      <c r="A489" s="54"/>
      <c r="L489" s="37"/>
      <c r="M489" s="37"/>
      <c r="P489" s="8"/>
      <c r="AA489" s="17"/>
      <c r="AC489" s="85"/>
    </row>
    <row r="490" spans="1:29" s="6" customFormat="1" ht="15">
      <c r="A490" s="54"/>
      <c r="L490" s="37"/>
      <c r="M490" s="37"/>
      <c r="P490" s="8"/>
      <c r="AA490" s="17"/>
      <c r="AC490" s="85"/>
    </row>
    <row r="491" spans="1:29" s="6" customFormat="1" ht="15">
      <c r="A491" s="54"/>
      <c r="L491" s="37"/>
      <c r="M491" s="37"/>
      <c r="P491" s="8"/>
      <c r="AA491" s="17"/>
      <c r="AC491" s="85"/>
    </row>
    <row r="492" spans="1:29" s="6" customFormat="1" ht="15">
      <c r="A492" s="54"/>
      <c r="L492" s="37"/>
      <c r="M492" s="37"/>
      <c r="P492" s="8"/>
      <c r="AA492" s="17"/>
      <c r="AC492" s="85"/>
    </row>
    <row r="493" spans="1:29" s="6" customFormat="1" ht="15">
      <c r="A493" s="54"/>
      <c r="L493" s="37"/>
      <c r="M493" s="37"/>
      <c r="P493" s="8"/>
      <c r="AA493" s="17"/>
      <c r="AC493" s="85"/>
    </row>
    <row r="494" spans="1:29" s="6" customFormat="1" ht="15">
      <c r="A494" s="54"/>
      <c r="L494" s="37"/>
      <c r="M494" s="37"/>
      <c r="P494" s="8"/>
      <c r="AA494" s="17"/>
      <c r="AC494" s="85"/>
    </row>
    <row r="495" spans="1:29" s="6" customFormat="1" ht="15">
      <c r="A495" s="54"/>
      <c r="L495" s="37"/>
      <c r="M495" s="37"/>
      <c r="P495" s="8"/>
      <c r="AA495" s="17"/>
      <c r="AC495" s="85"/>
    </row>
    <row r="496" spans="1:29" s="6" customFormat="1" ht="15">
      <c r="A496" s="54"/>
      <c r="L496" s="37"/>
      <c r="M496" s="37"/>
      <c r="P496" s="8"/>
      <c r="AA496" s="17"/>
      <c r="AC496" s="85"/>
    </row>
    <row r="497" spans="1:29" s="6" customFormat="1" ht="15">
      <c r="A497" s="54"/>
      <c r="L497" s="37"/>
      <c r="M497" s="37"/>
      <c r="P497" s="8"/>
      <c r="AA497" s="17"/>
      <c r="AC497" s="85"/>
    </row>
    <row r="498" spans="1:29" s="6" customFormat="1" ht="15">
      <c r="A498" s="54"/>
      <c r="L498" s="37"/>
      <c r="M498" s="37"/>
      <c r="P498" s="8"/>
      <c r="AA498" s="17"/>
      <c r="AC498" s="85"/>
    </row>
    <row r="499" spans="1:29" s="6" customFormat="1" ht="15">
      <c r="A499" s="54"/>
      <c r="L499" s="37"/>
      <c r="M499" s="37"/>
      <c r="P499" s="8"/>
      <c r="AA499" s="17"/>
      <c r="AC499" s="85"/>
    </row>
    <row r="500" spans="1:29" s="6" customFormat="1" ht="15">
      <c r="A500" s="54"/>
      <c r="L500" s="37"/>
      <c r="M500" s="37"/>
      <c r="P500" s="8"/>
      <c r="AA500" s="17"/>
      <c r="AC500" s="85"/>
    </row>
    <row r="501" spans="1:29" s="6" customFormat="1" ht="15">
      <c r="A501" s="54"/>
      <c r="L501" s="37"/>
      <c r="M501" s="37"/>
      <c r="P501" s="8"/>
      <c r="AA501" s="17"/>
      <c r="AC501" s="85"/>
    </row>
    <row r="502" spans="1:29" s="6" customFormat="1" ht="15">
      <c r="A502" s="54"/>
      <c r="L502" s="37"/>
      <c r="M502" s="37"/>
      <c r="P502" s="8"/>
      <c r="AA502" s="17"/>
      <c r="AC502" s="85"/>
    </row>
    <row r="503" spans="1:29" s="6" customFormat="1" ht="15">
      <c r="A503" s="54"/>
      <c r="L503" s="37"/>
      <c r="M503" s="37"/>
      <c r="P503" s="8"/>
      <c r="AA503" s="17"/>
      <c r="AC503" s="85"/>
    </row>
    <row r="504" spans="1:29" s="6" customFormat="1" ht="15">
      <c r="A504" s="54"/>
      <c r="L504" s="37"/>
      <c r="M504" s="37"/>
      <c r="P504" s="8"/>
      <c r="AA504" s="17"/>
      <c r="AC504" s="85"/>
    </row>
    <row r="505" spans="1:29" s="6" customFormat="1" ht="15">
      <c r="A505" s="54"/>
      <c r="L505" s="37"/>
      <c r="M505" s="37"/>
      <c r="P505" s="8"/>
      <c r="AA505" s="17"/>
      <c r="AC505" s="85"/>
    </row>
    <row r="506" spans="1:29" s="6" customFormat="1" ht="15">
      <c r="A506" s="54"/>
      <c r="L506" s="37"/>
      <c r="M506" s="37"/>
      <c r="P506" s="8"/>
      <c r="AA506" s="17"/>
      <c r="AC506" s="85"/>
    </row>
    <row r="507" spans="1:29" s="6" customFormat="1" ht="15">
      <c r="A507" s="54"/>
      <c r="L507" s="37"/>
      <c r="M507" s="37"/>
      <c r="P507" s="8"/>
      <c r="AA507" s="17"/>
      <c r="AC507" s="85"/>
    </row>
    <row r="508" spans="1:29" s="6" customFormat="1" ht="15">
      <c r="A508" s="54"/>
      <c r="L508" s="37"/>
      <c r="M508" s="37"/>
      <c r="P508" s="8"/>
      <c r="AA508" s="17"/>
      <c r="AC508" s="85"/>
    </row>
    <row r="509" spans="1:29" s="6" customFormat="1" ht="15">
      <c r="A509" s="54"/>
      <c r="L509" s="37"/>
      <c r="M509" s="37"/>
      <c r="P509" s="8"/>
      <c r="AA509" s="17"/>
      <c r="AC509" s="85"/>
    </row>
    <row r="510" spans="1:29" s="6" customFormat="1" ht="15">
      <c r="A510" s="54"/>
      <c r="L510" s="37"/>
      <c r="M510" s="37"/>
      <c r="P510" s="8"/>
      <c r="AA510" s="17"/>
      <c r="AC510" s="85"/>
    </row>
    <row r="511" spans="1:29" s="6" customFormat="1" ht="15">
      <c r="A511" s="54"/>
      <c r="L511" s="37"/>
      <c r="M511" s="37"/>
      <c r="P511" s="8"/>
      <c r="AA511" s="17"/>
      <c r="AC511" s="85"/>
    </row>
    <row r="512" spans="1:29" s="6" customFormat="1" ht="15">
      <c r="A512" s="54"/>
      <c r="L512" s="37"/>
      <c r="M512" s="37"/>
      <c r="P512" s="8"/>
      <c r="AA512" s="17"/>
      <c r="AC512" s="85"/>
    </row>
    <row r="513" spans="1:29" s="6" customFormat="1" ht="15">
      <c r="A513" s="54"/>
      <c r="L513" s="37"/>
      <c r="M513" s="37"/>
      <c r="P513" s="8"/>
      <c r="AA513" s="17"/>
      <c r="AC513" s="85"/>
    </row>
    <row r="514" spans="1:29" s="6" customFormat="1" ht="15">
      <c r="A514" s="54"/>
      <c r="L514" s="37"/>
      <c r="M514" s="37"/>
      <c r="P514" s="8"/>
      <c r="AA514" s="17"/>
      <c r="AC514" s="85"/>
    </row>
    <row r="515" spans="1:29" s="6" customFormat="1" ht="15">
      <c r="A515" s="54"/>
      <c r="L515" s="37"/>
      <c r="M515" s="37"/>
      <c r="P515" s="8"/>
      <c r="AA515" s="17"/>
      <c r="AC515" s="85"/>
    </row>
    <row r="516" spans="1:29" s="6" customFormat="1" ht="15">
      <c r="A516" s="54"/>
      <c r="L516" s="37"/>
      <c r="M516" s="37"/>
      <c r="P516" s="8"/>
      <c r="AA516" s="17"/>
      <c r="AC516" s="85"/>
    </row>
    <row r="517" spans="1:29" s="6" customFormat="1" ht="15">
      <c r="A517" s="54"/>
      <c r="L517" s="37"/>
      <c r="M517" s="37"/>
      <c r="P517" s="8"/>
      <c r="AA517" s="17"/>
      <c r="AC517" s="85"/>
    </row>
    <row r="518" spans="1:29" s="6" customFormat="1" ht="15">
      <c r="A518" s="54"/>
      <c r="L518" s="37"/>
      <c r="M518" s="37"/>
      <c r="P518" s="8"/>
      <c r="AA518" s="17"/>
      <c r="AC518" s="85"/>
    </row>
    <row r="519" spans="1:29" s="6" customFormat="1" ht="15">
      <c r="A519" s="54"/>
      <c r="L519" s="37"/>
      <c r="M519" s="37"/>
      <c r="P519" s="8"/>
      <c r="AA519" s="17"/>
      <c r="AC519" s="85"/>
    </row>
    <row r="520" spans="1:29" s="6" customFormat="1" ht="15">
      <c r="A520" s="54"/>
      <c r="L520" s="37"/>
      <c r="M520" s="37"/>
      <c r="P520" s="8"/>
      <c r="AA520" s="17"/>
      <c r="AC520" s="85"/>
    </row>
    <row r="521" spans="1:29" s="6" customFormat="1" ht="15">
      <c r="A521" s="54"/>
      <c r="L521" s="37"/>
      <c r="M521" s="37"/>
      <c r="P521" s="8"/>
      <c r="AA521" s="17"/>
      <c r="AC521" s="85"/>
    </row>
    <row r="522" spans="1:29" s="6" customFormat="1" ht="15">
      <c r="A522" s="54"/>
      <c r="L522" s="37"/>
      <c r="M522" s="37"/>
      <c r="P522" s="8"/>
      <c r="AA522" s="17"/>
      <c r="AC522" s="85"/>
    </row>
    <row r="523" spans="1:29" s="6" customFormat="1" ht="15">
      <c r="A523" s="54"/>
      <c r="L523" s="37"/>
      <c r="M523" s="37"/>
      <c r="P523" s="8"/>
      <c r="AA523" s="17"/>
      <c r="AC523" s="85"/>
    </row>
    <row r="524" spans="1:29" s="6" customFormat="1" ht="15">
      <c r="A524" s="54"/>
      <c r="L524" s="37"/>
      <c r="M524" s="37"/>
      <c r="P524" s="8"/>
      <c r="AA524" s="17"/>
      <c r="AC524" s="85"/>
    </row>
    <row r="525" spans="1:29" s="6" customFormat="1" ht="15">
      <c r="A525" s="54"/>
      <c r="L525" s="37"/>
      <c r="M525" s="37"/>
      <c r="P525" s="8"/>
      <c r="AA525" s="17"/>
      <c r="AC525" s="85"/>
    </row>
    <row r="526" spans="1:29" s="6" customFormat="1" ht="15">
      <c r="A526" s="54"/>
      <c r="L526" s="37"/>
      <c r="M526" s="37"/>
      <c r="P526" s="8"/>
      <c r="AA526" s="17"/>
      <c r="AC526" s="85"/>
    </row>
    <row r="527" spans="1:29" s="6" customFormat="1" ht="15">
      <c r="A527" s="54"/>
      <c r="L527" s="37"/>
      <c r="M527" s="37"/>
      <c r="P527" s="8"/>
      <c r="AA527" s="17"/>
      <c r="AC527" s="85"/>
    </row>
    <row r="528" spans="1:29" s="6" customFormat="1" ht="15">
      <c r="A528" s="54"/>
      <c r="L528" s="37"/>
      <c r="M528" s="37"/>
      <c r="P528" s="8"/>
      <c r="AA528" s="17"/>
      <c r="AC528" s="85"/>
    </row>
    <row r="529" spans="1:29" s="6" customFormat="1" ht="15">
      <c r="A529" s="54"/>
      <c r="L529" s="37"/>
      <c r="M529" s="37"/>
      <c r="P529" s="8"/>
      <c r="AA529" s="17"/>
      <c r="AC529" s="85"/>
    </row>
    <row r="530" spans="1:29" s="6" customFormat="1" ht="15">
      <c r="A530" s="54"/>
      <c r="L530" s="37"/>
      <c r="M530" s="37"/>
      <c r="P530" s="8"/>
      <c r="AA530" s="17"/>
      <c r="AC530" s="85"/>
    </row>
    <row r="531" spans="1:29" s="6" customFormat="1" ht="15">
      <c r="A531" s="54"/>
      <c r="L531" s="37"/>
      <c r="M531" s="37"/>
      <c r="P531" s="8"/>
      <c r="AA531" s="17"/>
      <c r="AC531" s="85"/>
    </row>
    <row r="532" spans="1:29" s="6" customFormat="1" ht="15">
      <c r="A532" s="54"/>
      <c r="L532" s="37"/>
      <c r="M532" s="37"/>
      <c r="P532" s="8"/>
      <c r="AA532" s="17"/>
      <c r="AC532" s="85"/>
    </row>
    <row r="533" spans="1:29" s="6" customFormat="1" ht="15">
      <c r="A533" s="54"/>
      <c r="L533" s="37"/>
      <c r="M533" s="37"/>
      <c r="P533" s="8"/>
      <c r="AA533" s="17"/>
      <c r="AC533" s="85"/>
    </row>
    <row r="534" spans="1:29" s="6" customFormat="1" ht="15">
      <c r="A534" s="54"/>
      <c r="L534" s="37"/>
      <c r="M534" s="37"/>
      <c r="P534" s="8"/>
      <c r="AA534" s="17"/>
      <c r="AC534" s="85"/>
    </row>
    <row r="535" spans="1:29" s="6" customFormat="1" ht="15">
      <c r="A535" s="54"/>
      <c r="L535" s="37"/>
      <c r="M535" s="37"/>
      <c r="P535" s="8"/>
      <c r="AA535" s="17"/>
      <c r="AC535" s="85"/>
    </row>
    <row r="536" spans="1:29" s="6" customFormat="1" ht="15">
      <c r="A536" s="54"/>
      <c r="L536" s="37"/>
      <c r="M536" s="37"/>
      <c r="P536" s="8"/>
      <c r="AA536" s="17"/>
      <c r="AC536" s="85"/>
    </row>
    <row r="537" spans="1:29" s="6" customFormat="1" ht="15">
      <c r="A537" s="54"/>
      <c r="L537" s="37"/>
      <c r="M537" s="37"/>
      <c r="P537" s="8"/>
      <c r="AA537" s="17"/>
      <c r="AC537" s="85"/>
    </row>
    <row r="538" spans="1:29" s="6" customFormat="1" ht="15">
      <c r="A538" s="54"/>
      <c r="L538" s="37"/>
      <c r="M538" s="37"/>
      <c r="P538" s="8"/>
      <c r="AA538" s="17"/>
      <c r="AC538" s="85"/>
    </row>
    <row r="539" spans="1:29" s="6" customFormat="1" ht="15">
      <c r="A539" s="54"/>
      <c r="L539" s="37"/>
      <c r="M539" s="37"/>
      <c r="P539" s="8"/>
      <c r="AA539" s="17"/>
      <c r="AC539" s="85"/>
    </row>
    <row r="540" spans="1:29" s="6" customFormat="1" ht="15">
      <c r="A540" s="54"/>
      <c r="L540" s="37"/>
      <c r="M540" s="37"/>
      <c r="P540" s="8"/>
      <c r="AA540" s="17"/>
      <c r="AC540" s="85"/>
    </row>
    <row r="541" spans="1:29" s="6" customFormat="1" ht="15">
      <c r="A541" s="54"/>
      <c r="L541" s="37"/>
      <c r="M541" s="37"/>
      <c r="P541" s="8"/>
      <c r="AA541" s="17"/>
      <c r="AC541" s="85"/>
    </row>
    <row r="542" spans="1:29" s="6" customFormat="1" ht="15">
      <c r="A542" s="54"/>
      <c r="L542" s="37"/>
      <c r="M542" s="37"/>
      <c r="P542" s="8"/>
      <c r="AA542" s="17"/>
      <c r="AC542" s="85"/>
    </row>
    <row r="543" spans="1:29" s="6" customFormat="1" ht="15">
      <c r="A543" s="54"/>
      <c r="L543" s="37"/>
      <c r="M543" s="37"/>
      <c r="P543" s="8"/>
      <c r="AA543" s="17"/>
      <c r="AC543" s="85"/>
    </row>
    <row r="544" spans="1:29" s="6" customFormat="1" ht="15">
      <c r="A544" s="54"/>
      <c r="L544" s="37"/>
      <c r="M544" s="37"/>
      <c r="P544" s="8"/>
      <c r="AA544" s="17"/>
      <c r="AC544" s="85"/>
    </row>
    <row r="545" spans="1:29" s="6" customFormat="1" ht="15">
      <c r="A545" s="54"/>
      <c r="L545" s="37"/>
      <c r="M545" s="37"/>
      <c r="P545" s="8"/>
      <c r="AA545" s="17"/>
      <c r="AC545" s="85"/>
    </row>
    <row r="546" spans="1:29" s="6" customFormat="1" ht="15">
      <c r="A546" s="54"/>
      <c r="L546" s="37"/>
      <c r="M546" s="37"/>
      <c r="P546" s="8"/>
      <c r="AA546" s="17"/>
      <c r="AC546" s="85"/>
    </row>
    <row r="547" spans="1:29" s="6" customFormat="1" ht="15">
      <c r="A547" s="54"/>
      <c r="L547" s="37"/>
      <c r="M547" s="37"/>
      <c r="P547" s="8"/>
      <c r="AA547" s="17"/>
      <c r="AC547" s="85"/>
    </row>
    <row r="548" spans="1:29" s="6" customFormat="1" ht="15">
      <c r="A548" s="54"/>
      <c r="L548" s="37"/>
      <c r="M548" s="37"/>
      <c r="P548" s="8"/>
      <c r="AA548" s="17"/>
      <c r="AC548" s="85"/>
    </row>
    <row r="549" spans="1:29" s="6" customFormat="1" ht="15">
      <c r="A549" s="54"/>
      <c r="L549" s="37"/>
      <c r="M549" s="37"/>
      <c r="P549" s="8"/>
      <c r="AA549" s="17"/>
      <c r="AC549" s="85"/>
    </row>
    <row r="550" spans="1:29" s="6" customFormat="1" ht="15">
      <c r="A550" s="54"/>
      <c r="L550" s="37"/>
      <c r="M550" s="37"/>
      <c r="P550" s="8"/>
      <c r="AA550" s="17"/>
      <c r="AC550" s="85"/>
    </row>
    <row r="551" spans="1:29" s="6" customFormat="1" ht="15">
      <c r="A551" s="54"/>
      <c r="L551" s="37"/>
      <c r="M551" s="37"/>
      <c r="P551" s="8"/>
      <c r="AA551" s="17"/>
      <c r="AC551" s="85"/>
    </row>
    <row r="552" spans="1:29" s="6" customFormat="1" ht="15">
      <c r="A552" s="54"/>
      <c r="L552" s="37"/>
      <c r="M552" s="37"/>
      <c r="P552" s="8"/>
      <c r="AA552" s="17"/>
      <c r="AC552" s="85"/>
    </row>
    <row r="553" spans="1:29" s="6" customFormat="1" ht="15">
      <c r="A553" s="54"/>
      <c r="L553" s="37"/>
      <c r="M553" s="37"/>
      <c r="P553" s="8"/>
      <c r="AA553" s="17"/>
      <c r="AC553" s="85"/>
    </row>
    <row r="554" spans="1:29" s="6" customFormat="1" ht="15">
      <c r="A554" s="54"/>
      <c r="L554" s="37"/>
      <c r="M554" s="37"/>
      <c r="P554" s="8"/>
      <c r="AA554" s="17"/>
      <c r="AC554" s="85"/>
    </row>
    <row r="555" spans="1:29" s="6" customFormat="1" ht="15">
      <c r="A555" s="54"/>
      <c r="L555" s="37"/>
      <c r="M555" s="37"/>
      <c r="P555" s="8"/>
      <c r="AA555" s="17"/>
      <c r="AC555" s="85"/>
    </row>
    <row r="556" spans="1:29" s="6" customFormat="1" ht="15">
      <c r="A556" s="54"/>
      <c r="L556" s="37"/>
      <c r="M556" s="37"/>
      <c r="P556" s="8"/>
      <c r="AA556" s="17"/>
      <c r="AC556" s="85"/>
    </row>
    <row r="557" spans="1:29" s="6" customFormat="1" ht="15">
      <c r="A557" s="54"/>
      <c r="L557" s="37"/>
      <c r="M557" s="37"/>
      <c r="P557" s="8"/>
      <c r="AA557" s="17"/>
      <c r="AC557" s="85"/>
    </row>
    <row r="558" spans="1:29" s="6" customFormat="1" ht="15">
      <c r="A558" s="54"/>
      <c r="L558" s="37"/>
      <c r="M558" s="37"/>
      <c r="P558" s="8"/>
      <c r="AA558" s="17"/>
      <c r="AC558" s="85"/>
    </row>
    <row r="559" spans="1:29" s="6" customFormat="1" ht="15">
      <c r="A559" s="54"/>
      <c r="L559" s="37"/>
      <c r="M559" s="37"/>
      <c r="P559" s="8"/>
      <c r="AA559" s="17"/>
      <c r="AC559" s="85"/>
    </row>
    <row r="560" spans="1:29" s="6" customFormat="1" ht="15">
      <c r="A560" s="54"/>
      <c r="L560" s="37"/>
      <c r="M560" s="37"/>
      <c r="P560" s="8"/>
      <c r="AA560" s="17"/>
      <c r="AC560" s="85"/>
    </row>
    <row r="561" spans="1:29" s="6" customFormat="1" ht="15">
      <c r="A561" s="54"/>
      <c r="L561" s="37"/>
      <c r="M561" s="37"/>
      <c r="P561" s="8"/>
      <c r="AA561" s="17"/>
      <c r="AC561" s="85"/>
    </row>
    <row r="562" spans="1:29" s="6" customFormat="1" ht="15">
      <c r="A562" s="54"/>
      <c r="L562" s="37"/>
      <c r="M562" s="37"/>
      <c r="P562" s="8"/>
      <c r="AA562" s="17"/>
      <c r="AC562" s="85"/>
    </row>
    <row r="563" spans="1:29" s="6" customFormat="1" ht="15">
      <c r="A563" s="54"/>
      <c r="L563" s="37"/>
      <c r="M563" s="37"/>
      <c r="P563" s="8"/>
      <c r="AA563" s="17"/>
      <c r="AC563" s="85"/>
    </row>
    <row r="564" spans="1:29" s="6" customFormat="1" ht="15">
      <c r="A564" s="54"/>
      <c r="L564" s="37"/>
      <c r="M564" s="37"/>
      <c r="P564" s="8"/>
      <c r="AA564" s="17"/>
      <c r="AC564" s="85"/>
    </row>
    <row r="565" spans="1:29" s="6" customFormat="1" ht="15">
      <c r="A565" s="54"/>
      <c r="L565" s="37"/>
      <c r="M565" s="37"/>
      <c r="P565" s="8"/>
      <c r="AA565" s="17"/>
      <c r="AC565" s="85"/>
    </row>
    <row r="566" spans="1:29" s="6" customFormat="1" ht="15">
      <c r="A566" s="54"/>
      <c r="L566" s="37"/>
      <c r="M566" s="37"/>
      <c r="P566" s="8"/>
      <c r="AA566" s="17"/>
      <c r="AC566" s="85"/>
    </row>
    <row r="567" spans="1:29" s="6" customFormat="1" ht="15">
      <c r="A567" s="54"/>
      <c r="L567" s="37"/>
      <c r="M567" s="37"/>
      <c r="P567" s="8"/>
      <c r="AA567" s="17"/>
      <c r="AC567" s="85"/>
    </row>
    <row r="568" spans="1:29" s="6" customFormat="1" ht="15">
      <c r="A568" s="54"/>
      <c r="L568" s="37"/>
      <c r="M568" s="37"/>
      <c r="P568" s="8"/>
      <c r="AA568" s="17"/>
      <c r="AC568" s="85"/>
    </row>
    <row r="569" spans="1:29" s="6" customFormat="1" ht="15">
      <c r="A569" s="54"/>
      <c r="L569" s="37"/>
      <c r="M569" s="37"/>
      <c r="P569" s="8"/>
      <c r="AA569" s="17"/>
      <c r="AC569" s="85"/>
    </row>
    <row r="570" spans="1:29" s="6" customFormat="1" ht="15">
      <c r="A570" s="54"/>
      <c r="L570" s="37"/>
      <c r="M570" s="37"/>
      <c r="P570" s="8"/>
      <c r="AA570" s="17"/>
      <c r="AC570" s="85"/>
    </row>
    <row r="571" spans="1:29" s="6" customFormat="1" ht="15">
      <c r="A571" s="54"/>
      <c r="L571" s="37"/>
      <c r="M571" s="37"/>
      <c r="P571" s="8"/>
      <c r="AA571" s="17"/>
      <c r="AC571" s="85"/>
    </row>
    <row r="572" spans="1:29" s="6" customFormat="1" ht="15">
      <c r="A572" s="54"/>
      <c r="L572" s="37"/>
      <c r="M572" s="37"/>
      <c r="P572" s="8"/>
      <c r="AA572" s="17"/>
      <c r="AC572" s="85"/>
    </row>
    <row r="573" spans="1:29" s="6" customFormat="1" ht="15">
      <c r="A573" s="54"/>
      <c r="L573" s="37"/>
      <c r="M573" s="37"/>
      <c r="P573" s="8"/>
      <c r="AA573" s="17"/>
      <c r="AC573" s="85"/>
    </row>
    <row r="574" spans="1:29" s="6" customFormat="1" ht="15">
      <c r="A574" s="54"/>
      <c r="L574" s="37"/>
      <c r="M574" s="37"/>
      <c r="P574" s="8"/>
      <c r="AA574" s="17"/>
      <c r="AC574" s="85"/>
    </row>
    <row r="575" spans="1:29" s="6" customFormat="1" ht="15">
      <c r="A575" s="54"/>
      <c r="L575" s="37"/>
      <c r="M575" s="37"/>
      <c r="P575" s="8"/>
      <c r="AA575" s="17"/>
      <c r="AC575" s="85"/>
    </row>
    <row r="576" spans="1:29" s="6" customFormat="1" ht="15">
      <c r="A576" s="54"/>
      <c r="L576" s="37"/>
      <c r="M576" s="37"/>
      <c r="P576" s="8"/>
      <c r="AA576" s="17"/>
      <c r="AC576" s="85"/>
    </row>
    <row r="577" spans="1:29" s="6" customFormat="1" ht="15">
      <c r="A577" s="54"/>
      <c r="L577" s="37"/>
      <c r="M577" s="37"/>
      <c r="P577" s="8"/>
      <c r="AA577" s="17"/>
      <c r="AC577" s="85"/>
    </row>
    <row r="578" spans="1:29" s="6" customFormat="1" ht="15">
      <c r="A578" s="54"/>
      <c r="L578" s="37"/>
      <c r="M578" s="37"/>
      <c r="P578" s="8"/>
      <c r="AA578" s="17"/>
      <c r="AC578" s="85"/>
    </row>
    <row r="579" spans="1:29" s="6" customFormat="1" ht="15">
      <c r="A579" s="54"/>
      <c r="L579" s="37"/>
      <c r="M579" s="37"/>
      <c r="P579" s="8"/>
      <c r="AA579" s="17"/>
      <c r="AC579" s="85"/>
    </row>
    <row r="580" spans="1:29" s="6" customFormat="1" ht="15">
      <c r="A580" s="54"/>
      <c r="L580" s="37"/>
      <c r="M580" s="37"/>
      <c r="P580" s="8"/>
      <c r="AA580" s="17"/>
      <c r="AC580" s="85"/>
    </row>
    <row r="581" spans="1:29" s="6" customFormat="1" ht="15">
      <c r="A581" s="54"/>
      <c r="L581" s="37"/>
      <c r="M581" s="37"/>
      <c r="P581" s="8"/>
      <c r="AA581" s="17"/>
      <c r="AC581" s="85"/>
    </row>
    <row r="582" spans="1:29" s="6" customFormat="1" ht="15">
      <c r="A582" s="54"/>
      <c r="L582" s="37"/>
      <c r="M582" s="37"/>
      <c r="P582" s="8"/>
      <c r="AA582" s="17"/>
      <c r="AC582" s="85"/>
    </row>
    <row r="583" spans="1:29" s="6" customFormat="1" ht="15">
      <c r="A583" s="54"/>
      <c r="L583" s="37"/>
      <c r="M583" s="37"/>
      <c r="P583" s="8"/>
      <c r="AA583" s="17"/>
      <c r="AC583" s="85"/>
    </row>
    <row r="584" spans="1:29" s="6" customFormat="1" ht="15">
      <c r="A584" s="54"/>
      <c r="L584" s="37"/>
      <c r="M584" s="37"/>
      <c r="P584" s="8"/>
      <c r="AA584" s="17"/>
      <c r="AC584" s="85"/>
    </row>
    <row r="585" spans="1:29" s="6" customFormat="1" ht="15">
      <c r="A585" s="54"/>
      <c r="L585" s="37"/>
      <c r="M585" s="37"/>
      <c r="P585" s="8"/>
      <c r="AA585" s="17"/>
      <c r="AC585" s="85"/>
    </row>
    <row r="586" spans="1:29" s="6" customFormat="1" ht="15">
      <c r="A586" s="54"/>
      <c r="L586" s="37"/>
      <c r="M586" s="37"/>
      <c r="P586" s="8"/>
      <c r="AA586" s="17"/>
      <c r="AC586" s="85"/>
    </row>
    <row r="587" spans="1:29" s="6" customFormat="1" ht="15">
      <c r="A587" s="54"/>
      <c r="L587" s="37"/>
      <c r="M587" s="37"/>
      <c r="P587" s="8"/>
      <c r="AA587" s="17"/>
      <c r="AC587" s="85"/>
    </row>
    <row r="588" spans="1:29" s="6" customFormat="1" ht="15">
      <c r="A588" s="54"/>
      <c r="L588" s="37"/>
      <c r="M588" s="37"/>
      <c r="P588" s="8"/>
      <c r="AA588" s="17"/>
      <c r="AC588" s="85"/>
    </row>
    <row r="589" spans="1:29" s="6" customFormat="1" ht="15">
      <c r="A589" s="54"/>
      <c r="L589" s="37"/>
      <c r="M589" s="37"/>
      <c r="P589" s="8"/>
      <c r="AA589" s="17"/>
      <c r="AC589" s="85"/>
    </row>
    <row r="590" spans="1:29" s="6" customFormat="1" ht="15">
      <c r="A590" s="54"/>
      <c r="L590" s="37"/>
      <c r="M590" s="37"/>
      <c r="P590" s="8"/>
      <c r="AA590" s="17"/>
      <c r="AC590" s="85"/>
    </row>
    <row r="591" spans="1:29" s="6" customFormat="1" ht="15">
      <c r="A591" s="54"/>
      <c r="L591" s="37"/>
      <c r="M591" s="37"/>
      <c r="P591" s="8"/>
      <c r="AA591" s="17"/>
      <c r="AC591" s="85"/>
    </row>
    <row r="592" spans="1:29" s="6" customFormat="1" ht="15">
      <c r="A592" s="54"/>
      <c r="L592" s="37"/>
      <c r="M592" s="37"/>
      <c r="P592" s="8"/>
      <c r="AA592" s="17"/>
      <c r="AC592" s="85"/>
    </row>
    <row r="593" spans="1:29" s="6" customFormat="1" ht="15">
      <c r="A593" s="54"/>
      <c r="L593" s="37"/>
      <c r="M593" s="37"/>
      <c r="P593" s="8"/>
      <c r="AA593" s="17"/>
      <c r="AC593" s="85"/>
    </row>
    <row r="594" spans="1:29" s="6" customFormat="1" ht="15">
      <c r="A594" s="54"/>
      <c r="L594" s="37"/>
      <c r="M594" s="37"/>
      <c r="P594" s="8"/>
      <c r="AA594" s="17"/>
      <c r="AC594" s="85"/>
    </row>
    <row r="595" spans="1:29" s="6" customFormat="1" ht="15">
      <c r="A595" s="54"/>
      <c r="L595" s="37"/>
      <c r="M595" s="37"/>
      <c r="P595" s="8"/>
      <c r="AA595" s="17"/>
      <c r="AC595" s="85"/>
    </row>
    <row r="596" spans="1:29" s="6" customFormat="1" ht="15">
      <c r="A596" s="54"/>
      <c r="L596" s="37"/>
      <c r="M596" s="37"/>
      <c r="P596" s="8"/>
      <c r="AA596" s="17"/>
      <c r="AC596" s="85"/>
    </row>
    <row r="597" spans="1:29" s="6" customFormat="1" ht="15">
      <c r="A597" s="54"/>
      <c r="L597" s="37"/>
      <c r="M597" s="37"/>
      <c r="P597" s="8"/>
      <c r="AA597" s="17"/>
      <c r="AC597" s="85"/>
    </row>
    <row r="598" spans="1:29" s="6" customFormat="1" ht="15">
      <c r="A598" s="54"/>
      <c r="L598" s="37"/>
      <c r="M598" s="37"/>
      <c r="P598" s="8"/>
      <c r="AA598" s="17"/>
      <c r="AC598" s="85"/>
    </row>
    <row r="599" spans="1:29" s="6" customFormat="1" ht="15">
      <c r="A599" s="54"/>
      <c r="L599" s="37"/>
      <c r="M599" s="37"/>
      <c r="P599" s="8"/>
      <c r="AA599" s="17"/>
      <c r="AC599" s="85"/>
    </row>
    <row r="600" spans="1:29" s="6" customFormat="1" ht="15">
      <c r="A600" s="54"/>
      <c r="L600" s="37"/>
      <c r="M600" s="37"/>
      <c r="P600" s="8"/>
      <c r="AA600" s="17"/>
      <c r="AC600" s="85"/>
    </row>
    <row r="601" spans="1:29" s="6" customFormat="1" ht="15">
      <c r="A601" s="54"/>
      <c r="L601" s="37"/>
      <c r="M601" s="37"/>
      <c r="P601" s="8"/>
      <c r="AA601" s="17"/>
      <c r="AC601" s="85"/>
    </row>
    <row r="602" spans="1:29" s="6" customFormat="1" ht="15">
      <c r="A602" s="54"/>
      <c r="L602" s="37"/>
      <c r="M602" s="37"/>
      <c r="P602" s="8"/>
      <c r="AA602" s="17"/>
      <c r="AC602" s="85"/>
    </row>
    <row r="603" spans="1:29" s="6" customFormat="1" ht="15">
      <c r="A603" s="54"/>
      <c r="L603" s="37"/>
      <c r="M603" s="37"/>
      <c r="P603" s="8"/>
      <c r="AA603" s="17"/>
      <c r="AC603" s="85"/>
    </row>
    <row r="604" spans="1:29" s="6" customFormat="1" ht="15">
      <c r="A604" s="54"/>
      <c r="L604" s="37"/>
      <c r="M604" s="37"/>
      <c r="P604" s="8"/>
      <c r="AA604" s="17"/>
      <c r="AC604" s="85"/>
    </row>
    <row r="605" spans="1:29" s="6" customFormat="1" ht="15">
      <c r="A605" s="54"/>
      <c r="L605" s="37"/>
      <c r="M605" s="37"/>
      <c r="P605" s="8"/>
      <c r="AA605" s="17"/>
      <c r="AC605" s="85"/>
    </row>
    <row r="606" spans="1:29" s="6" customFormat="1" ht="15">
      <c r="A606" s="54"/>
      <c r="L606" s="37"/>
      <c r="M606" s="37"/>
      <c r="P606" s="8"/>
      <c r="AA606" s="17"/>
      <c r="AC606" s="85"/>
    </row>
    <row r="607" spans="1:29" s="6" customFormat="1" ht="15">
      <c r="A607" s="54"/>
      <c r="L607" s="37"/>
      <c r="M607" s="37"/>
      <c r="P607" s="8"/>
      <c r="AA607" s="17"/>
      <c r="AC607" s="85"/>
    </row>
    <row r="608" spans="1:29" s="6" customFormat="1" ht="15">
      <c r="A608" s="54"/>
      <c r="L608" s="37"/>
      <c r="M608" s="37"/>
      <c r="P608" s="8"/>
      <c r="AA608" s="17"/>
      <c r="AC608" s="85"/>
    </row>
    <row r="609" spans="1:29" s="6" customFormat="1" ht="15">
      <c r="A609" s="54"/>
      <c r="L609" s="37"/>
      <c r="M609" s="37"/>
      <c r="P609" s="8"/>
      <c r="AA609" s="17"/>
      <c r="AC609" s="85"/>
    </row>
    <row r="610" spans="1:29" s="6" customFormat="1" ht="15">
      <c r="A610" s="54"/>
      <c r="L610" s="37"/>
      <c r="M610" s="37"/>
      <c r="P610" s="8"/>
      <c r="AA610" s="17"/>
      <c r="AC610" s="85"/>
    </row>
    <row r="611" spans="1:29" s="6" customFormat="1" ht="15">
      <c r="A611" s="54"/>
      <c r="L611" s="37"/>
      <c r="M611" s="37"/>
      <c r="P611" s="8"/>
      <c r="AA611" s="17"/>
      <c r="AC611" s="85"/>
    </row>
    <row r="612" spans="1:29" s="6" customFormat="1" ht="15">
      <c r="A612" s="54"/>
      <c r="L612" s="37"/>
      <c r="M612" s="37"/>
      <c r="P612" s="8"/>
      <c r="AA612" s="17"/>
      <c r="AC612" s="85"/>
    </row>
    <row r="613" spans="1:29" s="6" customFormat="1" ht="15">
      <c r="A613" s="54"/>
      <c r="L613" s="37"/>
      <c r="M613" s="37"/>
      <c r="P613" s="8"/>
      <c r="AA613" s="17"/>
      <c r="AC613" s="85"/>
    </row>
    <row r="614" spans="1:29" s="6" customFormat="1" ht="15">
      <c r="A614" s="54"/>
      <c r="L614" s="37"/>
      <c r="M614" s="37"/>
      <c r="P614" s="8"/>
      <c r="AA614" s="17"/>
      <c r="AC614" s="85"/>
    </row>
    <row r="615" spans="1:29" s="6" customFormat="1" ht="15">
      <c r="A615" s="54"/>
      <c r="L615" s="37"/>
      <c r="M615" s="37"/>
      <c r="P615" s="8"/>
      <c r="AA615" s="17"/>
      <c r="AC615" s="85"/>
    </row>
    <row r="616" spans="1:29" s="6" customFormat="1" ht="15">
      <c r="A616" s="54"/>
      <c r="L616" s="37"/>
      <c r="M616" s="37"/>
      <c r="P616" s="8"/>
      <c r="AA616" s="17"/>
      <c r="AC616" s="85"/>
    </row>
    <row r="617" spans="1:29" s="6" customFormat="1" ht="15">
      <c r="A617" s="54"/>
      <c r="L617" s="37"/>
      <c r="M617" s="37"/>
      <c r="P617" s="8"/>
      <c r="AA617" s="17"/>
      <c r="AC617" s="85"/>
    </row>
    <row r="618" spans="1:29" s="6" customFormat="1" ht="15">
      <c r="A618" s="54"/>
      <c r="L618" s="37"/>
      <c r="M618" s="37"/>
      <c r="P618" s="8"/>
      <c r="AA618" s="17"/>
      <c r="AC618" s="85"/>
    </row>
    <row r="619" spans="1:29" s="6" customFormat="1" ht="15">
      <c r="A619" s="54"/>
      <c r="L619" s="37"/>
      <c r="M619" s="37"/>
      <c r="P619" s="8"/>
      <c r="AA619" s="17"/>
      <c r="AC619" s="85"/>
    </row>
    <row r="620" spans="1:29" s="6" customFormat="1" ht="15">
      <c r="A620" s="54"/>
      <c r="L620" s="37"/>
      <c r="M620" s="37"/>
      <c r="P620" s="8"/>
      <c r="AA620" s="17"/>
      <c r="AC620" s="85"/>
    </row>
    <row r="621" spans="1:29" s="6" customFormat="1" ht="15">
      <c r="A621" s="54"/>
      <c r="L621" s="37"/>
      <c r="M621" s="37"/>
      <c r="P621" s="8"/>
      <c r="AA621" s="17"/>
      <c r="AC621" s="85"/>
    </row>
    <row r="622" spans="1:29" s="6" customFormat="1" ht="15">
      <c r="A622" s="54"/>
      <c r="L622" s="37"/>
      <c r="M622" s="37"/>
      <c r="P622" s="8"/>
      <c r="AA622" s="17"/>
      <c r="AC622" s="85"/>
    </row>
    <row r="623" spans="1:29" s="6" customFormat="1" ht="15">
      <c r="A623" s="54"/>
      <c r="L623" s="37"/>
      <c r="M623" s="37"/>
      <c r="P623" s="8"/>
      <c r="AA623" s="17"/>
      <c r="AC623" s="85"/>
    </row>
    <row r="624" spans="1:29" s="6" customFormat="1" ht="15">
      <c r="A624" s="54"/>
      <c r="L624" s="37"/>
      <c r="M624" s="37"/>
      <c r="P624" s="8"/>
      <c r="AA624" s="17"/>
      <c r="AC624" s="85"/>
    </row>
    <row r="625" spans="1:29" s="6" customFormat="1" ht="15">
      <c r="A625" s="54"/>
      <c r="L625" s="37"/>
      <c r="M625" s="37"/>
      <c r="P625" s="8"/>
      <c r="AA625" s="17"/>
      <c r="AC625" s="85"/>
    </row>
    <row r="626" spans="1:29" s="6" customFormat="1" ht="15">
      <c r="A626" s="54"/>
      <c r="L626" s="37"/>
      <c r="M626" s="37"/>
      <c r="P626" s="8"/>
      <c r="AA626" s="17"/>
      <c r="AC626" s="85"/>
    </row>
    <row r="627" spans="1:29" s="6" customFormat="1" ht="15">
      <c r="A627" s="54"/>
      <c r="L627" s="37"/>
      <c r="M627" s="37"/>
      <c r="P627" s="8"/>
      <c r="AA627" s="17"/>
      <c r="AC627" s="85"/>
    </row>
    <row r="628" spans="1:29" s="6" customFormat="1" ht="15">
      <c r="A628" s="54"/>
      <c r="L628" s="37"/>
      <c r="M628" s="37"/>
      <c r="P628" s="8"/>
      <c r="AA628" s="17"/>
      <c r="AC628" s="85"/>
    </row>
    <row r="629" spans="1:29" s="6" customFormat="1" ht="15">
      <c r="A629" s="54"/>
      <c r="L629" s="37"/>
      <c r="M629" s="37"/>
      <c r="P629" s="8"/>
      <c r="AA629" s="17"/>
      <c r="AC629" s="85"/>
    </row>
    <row r="630" spans="1:29" s="6" customFormat="1" ht="15">
      <c r="A630" s="54"/>
      <c r="L630" s="37"/>
      <c r="M630" s="37"/>
      <c r="P630" s="8"/>
      <c r="AA630" s="17"/>
      <c r="AC630" s="85"/>
    </row>
    <row r="631" spans="1:29" s="6" customFormat="1" ht="15">
      <c r="A631" s="54"/>
      <c r="L631" s="37"/>
      <c r="M631" s="37"/>
      <c r="P631" s="8"/>
      <c r="AA631" s="17"/>
      <c r="AC631" s="85"/>
    </row>
    <row r="632" spans="1:29" s="6" customFormat="1" ht="15">
      <c r="A632" s="54"/>
      <c r="L632" s="37"/>
      <c r="M632" s="37"/>
      <c r="P632" s="8"/>
      <c r="AA632" s="17"/>
      <c r="AC632" s="85"/>
    </row>
    <row r="633" spans="1:29" s="6" customFormat="1" ht="15">
      <c r="A633" s="54"/>
      <c r="L633" s="37"/>
      <c r="M633" s="37"/>
      <c r="P633" s="8"/>
      <c r="AA633" s="17"/>
      <c r="AC633" s="85"/>
    </row>
    <row r="634" spans="1:29" s="6" customFormat="1" ht="15">
      <c r="A634" s="54"/>
      <c r="L634" s="37"/>
      <c r="M634" s="37"/>
      <c r="P634" s="8"/>
      <c r="AA634" s="17"/>
      <c r="AC634" s="85"/>
    </row>
    <row r="635" spans="1:29" s="6" customFormat="1" ht="15">
      <c r="A635" s="54"/>
      <c r="L635" s="37"/>
      <c r="M635" s="37"/>
      <c r="P635" s="8"/>
      <c r="AA635" s="17"/>
      <c r="AC635" s="85"/>
    </row>
    <row r="636" spans="1:29" s="6" customFormat="1" ht="15">
      <c r="A636" s="54"/>
      <c r="L636" s="37"/>
      <c r="M636" s="37"/>
      <c r="P636" s="8"/>
      <c r="AA636" s="17"/>
      <c r="AC636" s="85"/>
    </row>
    <row r="637" spans="1:29" s="6" customFormat="1" ht="15">
      <c r="A637" s="54"/>
      <c r="L637" s="37"/>
      <c r="M637" s="37"/>
      <c r="P637" s="8"/>
      <c r="AA637" s="17"/>
      <c r="AC637" s="85"/>
    </row>
    <row r="638" spans="1:29" s="6" customFormat="1" ht="15">
      <c r="A638" s="54"/>
      <c r="L638" s="37"/>
      <c r="M638" s="37"/>
      <c r="P638" s="8"/>
      <c r="AA638" s="17"/>
      <c r="AC638" s="85"/>
    </row>
    <row r="639" spans="1:29" s="6" customFormat="1" ht="15">
      <c r="A639" s="54"/>
      <c r="L639" s="37"/>
      <c r="M639" s="37"/>
      <c r="P639" s="8"/>
      <c r="AA639" s="17"/>
      <c r="AC639" s="85"/>
    </row>
    <row r="640" spans="1:29" s="6" customFormat="1" ht="15">
      <c r="A640" s="54"/>
      <c r="L640" s="37"/>
      <c r="M640" s="37"/>
      <c r="P640" s="8"/>
      <c r="AA640" s="17"/>
      <c r="AC640" s="85"/>
    </row>
    <row r="641" spans="1:29" s="6" customFormat="1" ht="15">
      <c r="A641" s="54"/>
      <c r="L641" s="37"/>
      <c r="M641" s="37"/>
      <c r="P641" s="8"/>
      <c r="AA641" s="17"/>
      <c r="AC641" s="85"/>
    </row>
    <row r="642" spans="1:29" s="6" customFormat="1" ht="15">
      <c r="A642" s="54"/>
      <c r="L642" s="37"/>
      <c r="M642" s="37"/>
      <c r="P642" s="8"/>
      <c r="AA642" s="17"/>
      <c r="AC642" s="85"/>
    </row>
    <row r="643" spans="1:29" s="6" customFormat="1" ht="15">
      <c r="A643" s="54"/>
      <c r="L643" s="37"/>
      <c r="M643" s="37"/>
      <c r="P643" s="8"/>
      <c r="AA643" s="17"/>
      <c r="AC643" s="85"/>
    </row>
    <row r="644" spans="1:29" s="6" customFormat="1" ht="15">
      <c r="A644" s="54"/>
      <c r="L644" s="37"/>
      <c r="M644" s="37"/>
      <c r="P644" s="8"/>
      <c r="AA644" s="17"/>
      <c r="AC644" s="85"/>
    </row>
    <row r="645" spans="1:29" s="6" customFormat="1" ht="15">
      <c r="A645" s="54"/>
      <c r="L645" s="37"/>
      <c r="M645" s="37"/>
      <c r="P645" s="8"/>
      <c r="AA645" s="17"/>
      <c r="AC645" s="85"/>
    </row>
    <row r="646" spans="1:29" s="6" customFormat="1" ht="15">
      <c r="A646" s="54"/>
      <c r="L646" s="37"/>
      <c r="M646" s="37"/>
      <c r="P646" s="8"/>
      <c r="AA646" s="17"/>
      <c r="AC646" s="85"/>
    </row>
    <row r="647" spans="1:29" s="6" customFormat="1" ht="15">
      <c r="A647" s="54"/>
      <c r="L647" s="37"/>
      <c r="M647" s="37"/>
      <c r="P647" s="8"/>
      <c r="AA647" s="17"/>
      <c r="AC647" s="85"/>
    </row>
    <row r="648" spans="1:29" s="6" customFormat="1" ht="15">
      <c r="A648" s="54"/>
      <c r="L648" s="37"/>
      <c r="M648" s="37"/>
      <c r="P648" s="8"/>
      <c r="AA648" s="17"/>
      <c r="AC648" s="85"/>
    </row>
    <row r="649" spans="1:29" s="6" customFormat="1" ht="15">
      <c r="A649" s="54"/>
      <c r="L649" s="37"/>
      <c r="M649" s="37"/>
      <c r="P649" s="8"/>
      <c r="AA649" s="17"/>
      <c r="AC649" s="85"/>
    </row>
    <row r="650" spans="1:29" s="6" customFormat="1" ht="15">
      <c r="A650" s="54"/>
      <c r="L650" s="37"/>
      <c r="M650" s="37"/>
      <c r="P650" s="8"/>
      <c r="AA650" s="17"/>
      <c r="AC650" s="85"/>
    </row>
    <row r="651" spans="1:29" s="6" customFormat="1" ht="15">
      <c r="A651" s="54"/>
      <c r="L651" s="37"/>
      <c r="M651" s="37"/>
      <c r="P651" s="8"/>
      <c r="AA651" s="17"/>
      <c r="AC651" s="85"/>
    </row>
    <row r="652" spans="1:29" s="6" customFormat="1" ht="15">
      <c r="A652" s="54"/>
      <c r="L652" s="37"/>
      <c r="M652" s="37"/>
      <c r="P652" s="8"/>
      <c r="AA652" s="17"/>
      <c r="AC652" s="85"/>
    </row>
    <row r="653" spans="1:29" s="6" customFormat="1" ht="15">
      <c r="A653" s="54"/>
      <c r="L653" s="37"/>
      <c r="M653" s="37"/>
      <c r="P653" s="8"/>
      <c r="AA653" s="17"/>
      <c r="AC653" s="85"/>
    </row>
    <row r="654" spans="1:29" s="6" customFormat="1" ht="15">
      <c r="A654" s="54"/>
      <c r="L654" s="37"/>
      <c r="M654" s="37"/>
      <c r="P654" s="8"/>
      <c r="AA654" s="17"/>
      <c r="AC654" s="85"/>
    </row>
    <row r="655" spans="1:29" s="6" customFormat="1" ht="15">
      <c r="A655" s="54"/>
      <c r="L655" s="37"/>
      <c r="M655" s="37"/>
      <c r="P655" s="8"/>
      <c r="AA655" s="17"/>
      <c r="AC655" s="85"/>
    </row>
    <row r="656" spans="1:29" s="6" customFormat="1" ht="15">
      <c r="A656" s="54"/>
      <c r="L656" s="37"/>
      <c r="M656" s="37"/>
      <c r="P656" s="8"/>
      <c r="AA656" s="17"/>
      <c r="AC656" s="85"/>
    </row>
    <row r="657" spans="1:29" s="6" customFormat="1" ht="15">
      <c r="A657" s="54"/>
      <c r="L657" s="37"/>
      <c r="M657" s="37"/>
      <c r="P657" s="8"/>
      <c r="AA657" s="17"/>
      <c r="AC657" s="85"/>
    </row>
    <row r="658" spans="1:29" s="6" customFormat="1" ht="15">
      <c r="A658" s="54"/>
      <c r="L658" s="37"/>
      <c r="M658" s="37"/>
      <c r="P658" s="8"/>
      <c r="AA658" s="17"/>
      <c r="AC658" s="85"/>
    </row>
    <row r="659" spans="1:29" s="6" customFormat="1" ht="15">
      <c r="A659" s="54"/>
      <c r="L659" s="37"/>
      <c r="M659" s="37"/>
      <c r="P659" s="8"/>
      <c r="AA659" s="17"/>
      <c r="AC659" s="85"/>
    </row>
    <row r="660" spans="1:29" s="6" customFormat="1" ht="15">
      <c r="A660" s="54"/>
      <c r="L660" s="37"/>
      <c r="M660" s="37"/>
      <c r="P660" s="8"/>
      <c r="AA660" s="17"/>
      <c r="AC660" s="85"/>
    </row>
    <row r="661" spans="1:29" s="6" customFormat="1" ht="15">
      <c r="A661" s="54"/>
      <c r="L661" s="37"/>
      <c r="M661" s="37"/>
      <c r="P661" s="8"/>
      <c r="AA661" s="17"/>
      <c r="AC661" s="85"/>
    </row>
    <row r="662" spans="1:29" s="6" customFormat="1" ht="15">
      <c r="A662" s="54"/>
      <c r="L662" s="37"/>
      <c r="M662" s="37"/>
      <c r="P662" s="8"/>
      <c r="AA662" s="17"/>
      <c r="AC662" s="85"/>
    </row>
    <row r="663" spans="1:29" s="6" customFormat="1" ht="15">
      <c r="A663" s="54"/>
      <c r="L663" s="37"/>
      <c r="M663" s="37"/>
      <c r="P663" s="8"/>
      <c r="AA663" s="17"/>
      <c r="AC663" s="85"/>
    </row>
    <row r="664" spans="1:29" s="6" customFormat="1" ht="15">
      <c r="A664" s="54"/>
      <c r="L664" s="37"/>
      <c r="M664" s="37"/>
      <c r="P664" s="8"/>
      <c r="AA664" s="17"/>
      <c r="AC664" s="85"/>
    </row>
    <row r="665" spans="1:29" s="6" customFormat="1" ht="15">
      <c r="A665" s="54"/>
      <c r="L665" s="37"/>
      <c r="M665" s="37"/>
      <c r="P665" s="8"/>
      <c r="AA665" s="17"/>
      <c r="AC665" s="85"/>
    </row>
    <row r="666" spans="1:29" s="6" customFormat="1" ht="15">
      <c r="A666" s="54"/>
      <c r="L666" s="37"/>
      <c r="M666" s="37"/>
      <c r="P666" s="8"/>
      <c r="AA666" s="17"/>
      <c r="AC666" s="85"/>
    </row>
    <row r="667" spans="1:29" s="6" customFormat="1" ht="15">
      <c r="A667" s="54"/>
      <c r="L667" s="37"/>
      <c r="M667" s="37"/>
      <c r="P667" s="8"/>
      <c r="AA667" s="17"/>
      <c r="AC667" s="85"/>
    </row>
    <row r="668" spans="1:29" s="6" customFormat="1" ht="15">
      <c r="A668" s="54"/>
      <c r="L668" s="37"/>
      <c r="M668" s="37"/>
      <c r="P668" s="8"/>
      <c r="AA668" s="17"/>
      <c r="AC668" s="85"/>
    </row>
    <row r="669" spans="1:29" s="6" customFormat="1" ht="15">
      <c r="A669" s="54"/>
      <c r="L669" s="37"/>
      <c r="M669" s="37"/>
      <c r="P669" s="8"/>
      <c r="AA669" s="17"/>
      <c r="AC669" s="85"/>
    </row>
    <row r="670" spans="1:29" s="6" customFormat="1" ht="15">
      <c r="A670" s="54"/>
      <c r="L670" s="37"/>
      <c r="M670" s="37"/>
      <c r="P670" s="8"/>
      <c r="AA670" s="17"/>
      <c r="AC670" s="85"/>
    </row>
    <row r="671" spans="1:29" s="6" customFormat="1" ht="15">
      <c r="A671" s="54"/>
      <c r="L671" s="37"/>
      <c r="M671" s="37"/>
      <c r="P671" s="8"/>
      <c r="AA671" s="17"/>
      <c r="AC671" s="85"/>
    </row>
    <row r="672" spans="1:29" s="6" customFormat="1" ht="15">
      <c r="A672" s="54"/>
      <c r="L672" s="37"/>
      <c r="M672" s="37"/>
      <c r="P672" s="8"/>
      <c r="AA672" s="17"/>
      <c r="AC672" s="85"/>
    </row>
    <row r="673" spans="1:29" s="6" customFormat="1" ht="15">
      <c r="A673" s="54"/>
      <c r="L673" s="37"/>
      <c r="M673" s="37"/>
      <c r="P673" s="8"/>
      <c r="AA673" s="17"/>
      <c r="AC673" s="85"/>
    </row>
    <row r="674" spans="1:29" s="6" customFormat="1" ht="15">
      <c r="A674" s="54"/>
      <c r="L674" s="37"/>
      <c r="M674" s="37"/>
      <c r="P674" s="8"/>
      <c r="AA674" s="17"/>
      <c r="AC674" s="85"/>
    </row>
    <row r="675" spans="1:29" s="6" customFormat="1" ht="15">
      <c r="A675" s="54"/>
      <c r="L675" s="37"/>
      <c r="M675" s="37"/>
      <c r="P675" s="8"/>
      <c r="AA675" s="17"/>
      <c r="AC675" s="85"/>
    </row>
    <row r="676" spans="1:29" s="6" customFormat="1" ht="15">
      <c r="A676" s="54"/>
      <c r="L676" s="37"/>
      <c r="M676" s="37"/>
      <c r="P676" s="8"/>
      <c r="AA676" s="17"/>
      <c r="AC676" s="85"/>
    </row>
    <row r="677" spans="1:29" s="6" customFormat="1" ht="15">
      <c r="A677" s="54"/>
      <c r="L677" s="37"/>
      <c r="M677" s="37"/>
      <c r="P677" s="8"/>
      <c r="AA677" s="17"/>
      <c r="AC677" s="85"/>
    </row>
    <row r="678" spans="1:29" s="6" customFormat="1" ht="15">
      <c r="A678" s="54"/>
      <c r="L678" s="37"/>
      <c r="M678" s="37"/>
      <c r="P678" s="8"/>
      <c r="AA678" s="17"/>
      <c r="AC678" s="85"/>
    </row>
    <row r="679" spans="1:29" s="6" customFormat="1" ht="15">
      <c r="A679" s="54"/>
      <c r="L679" s="37"/>
      <c r="M679" s="37"/>
      <c r="P679" s="8"/>
      <c r="AA679" s="17"/>
      <c r="AC679" s="85"/>
    </row>
    <row r="680" spans="1:29" s="6" customFormat="1" ht="15">
      <c r="A680" s="54"/>
      <c r="L680" s="37"/>
      <c r="M680" s="37"/>
      <c r="P680" s="8"/>
      <c r="AA680" s="17"/>
      <c r="AC680" s="85"/>
    </row>
    <row r="681" spans="1:29" s="6" customFormat="1" ht="15">
      <c r="A681" s="54"/>
      <c r="L681" s="37"/>
      <c r="M681" s="37"/>
      <c r="P681" s="8"/>
      <c r="AA681" s="17"/>
      <c r="AC681" s="85"/>
    </row>
    <row r="682" spans="1:29" s="6" customFormat="1" ht="15">
      <c r="A682" s="54"/>
      <c r="L682" s="37"/>
      <c r="M682" s="37"/>
      <c r="P682" s="8"/>
      <c r="AA682" s="17"/>
      <c r="AC682" s="85"/>
    </row>
    <row r="683" spans="1:29" s="6" customFormat="1" ht="15">
      <c r="A683" s="54"/>
      <c r="L683" s="37"/>
      <c r="M683" s="37"/>
      <c r="P683" s="8"/>
      <c r="AA683" s="17"/>
      <c r="AC683" s="85"/>
    </row>
    <row r="684" spans="1:29" s="6" customFormat="1" ht="15">
      <c r="A684" s="54"/>
      <c r="L684" s="37"/>
      <c r="M684" s="37"/>
      <c r="P684" s="8"/>
      <c r="AA684" s="17"/>
      <c r="AC684" s="85"/>
    </row>
    <row r="685" spans="1:29" s="6" customFormat="1" ht="15">
      <c r="A685" s="54"/>
      <c r="L685" s="37"/>
      <c r="M685" s="37"/>
      <c r="P685" s="8"/>
      <c r="AA685" s="17"/>
      <c r="AC685" s="85"/>
    </row>
    <row r="686" spans="1:29" s="6" customFormat="1" ht="15">
      <c r="A686" s="54"/>
      <c r="L686" s="37"/>
      <c r="M686" s="37"/>
      <c r="P686" s="8"/>
      <c r="AA686" s="17"/>
      <c r="AC686" s="85"/>
    </row>
    <row r="687" spans="1:29" s="6" customFormat="1" ht="15">
      <c r="A687" s="54"/>
      <c r="L687" s="37"/>
      <c r="M687" s="37"/>
      <c r="P687" s="8"/>
      <c r="AA687" s="17"/>
      <c r="AC687" s="85"/>
    </row>
    <row r="688" spans="1:29" s="6" customFormat="1" ht="15">
      <c r="A688" s="54"/>
      <c r="L688" s="37"/>
      <c r="M688" s="37"/>
      <c r="P688" s="8"/>
      <c r="AA688" s="17"/>
      <c r="AC688" s="85"/>
    </row>
    <row r="689" spans="1:29" s="6" customFormat="1" ht="15">
      <c r="A689" s="54"/>
      <c r="L689" s="37"/>
      <c r="M689" s="37"/>
      <c r="P689" s="8"/>
      <c r="AA689" s="17"/>
      <c r="AC689" s="85"/>
    </row>
    <row r="690" spans="1:29" s="6" customFormat="1" ht="15">
      <c r="A690" s="54"/>
      <c r="L690" s="37"/>
      <c r="M690" s="37"/>
      <c r="P690" s="8"/>
      <c r="AA690" s="17"/>
      <c r="AC690" s="85"/>
    </row>
    <row r="691" spans="1:29" s="6" customFormat="1" ht="15">
      <c r="A691" s="54"/>
      <c r="L691" s="37"/>
      <c r="M691" s="37"/>
      <c r="P691" s="8"/>
      <c r="AA691" s="17"/>
      <c r="AC691" s="85"/>
    </row>
    <row r="692" spans="1:29" s="6" customFormat="1" ht="15">
      <c r="A692" s="54"/>
      <c r="L692" s="37"/>
      <c r="M692" s="37"/>
      <c r="P692" s="8"/>
      <c r="AA692" s="17"/>
      <c r="AC692" s="85"/>
    </row>
    <row r="693" spans="1:29" s="6" customFormat="1" ht="15">
      <c r="A693" s="54"/>
      <c r="L693" s="37"/>
      <c r="M693" s="37"/>
      <c r="P693" s="8"/>
      <c r="AA693" s="17"/>
      <c r="AC693" s="85"/>
    </row>
    <row r="694" spans="1:29" s="6" customFormat="1" ht="15">
      <c r="A694" s="54"/>
      <c r="L694" s="37"/>
      <c r="M694" s="37"/>
      <c r="P694" s="8"/>
      <c r="AA694" s="17"/>
      <c r="AC694" s="85"/>
    </row>
    <row r="695" spans="1:29" s="6" customFormat="1" ht="15">
      <c r="A695" s="54"/>
      <c r="L695" s="37"/>
      <c r="M695" s="37"/>
      <c r="P695" s="8"/>
      <c r="AA695" s="17"/>
      <c r="AC695" s="85"/>
    </row>
    <row r="696" spans="1:29" s="6" customFormat="1" ht="15">
      <c r="A696" s="54"/>
      <c r="L696" s="37"/>
      <c r="M696" s="37"/>
      <c r="P696" s="8"/>
      <c r="AA696" s="17"/>
      <c r="AC696" s="85"/>
    </row>
    <row r="697" spans="1:29" s="6" customFormat="1" ht="15">
      <c r="A697" s="54"/>
      <c r="L697" s="37"/>
      <c r="M697" s="37"/>
      <c r="P697" s="8"/>
      <c r="AA697" s="17"/>
      <c r="AC697" s="85"/>
    </row>
    <row r="698" spans="1:29" s="6" customFormat="1" ht="15">
      <c r="A698" s="54"/>
      <c r="L698" s="37"/>
      <c r="M698" s="37"/>
      <c r="P698" s="8"/>
      <c r="AA698" s="17"/>
      <c r="AC698" s="85"/>
    </row>
    <row r="699" spans="1:29" s="6" customFormat="1" ht="15">
      <c r="A699" s="54"/>
      <c r="L699" s="37"/>
      <c r="M699" s="37"/>
      <c r="P699" s="8"/>
      <c r="AA699" s="17"/>
      <c r="AC699" s="85"/>
    </row>
    <row r="700" spans="1:29" s="6" customFormat="1" ht="15">
      <c r="A700" s="54"/>
      <c r="L700" s="37"/>
      <c r="M700" s="37"/>
      <c r="P700" s="8"/>
      <c r="AA700" s="17"/>
      <c r="AC700" s="85"/>
    </row>
    <row r="701" spans="1:29" s="6" customFormat="1" ht="15">
      <c r="A701" s="54"/>
      <c r="L701" s="37"/>
      <c r="M701" s="37"/>
      <c r="P701" s="8"/>
      <c r="AA701" s="17"/>
      <c r="AC701" s="85"/>
    </row>
    <row r="702" spans="1:29" s="6" customFormat="1" ht="15">
      <c r="A702" s="54"/>
      <c r="L702" s="37"/>
      <c r="M702" s="37"/>
      <c r="P702" s="8"/>
      <c r="AA702" s="17"/>
      <c r="AC702" s="85"/>
    </row>
    <row r="703" spans="1:29" s="6" customFormat="1" ht="15">
      <c r="A703" s="54"/>
      <c r="L703" s="37"/>
      <c r="M703" s="37"/>
      <c r="P703" s="8"/>
      <c r="AA703" s="17"/>
      <c r="AC703" s="85"/>
    </row>
    <row r="704" spans="1:29" s="6" customFormat="1" ht="15">
      <c r="A704" s="54"/>
      <c r="L704" s="37"/>
      <c r="M704" s="37"/>
      <c r="P704" s="8"/>
      <c r="AA704" s="17"/>
      <c r="AC704" s="85"/>
    </row>
    <row r="705" spans="1:29" s="6" customFormat="1" ht="15">
      <c r="A705" s="54"/>
      <c r="L705" s="37"/>
      <c r="M705" s="37"/>
      <c r="P705" s="8"/>
      <c r="AA705" s="17"/>
      <c r="AC705" s="85"/>
    </row>
    <row r="706" spans="1:29" s="6" customFormat="1" ht="15">
      <c r="A706" s="54"/>
      <c r="L706" s="37"/>
      <c r="M706" s="37"/>
      <c r="P706" s="8"/>
      <c r="AA706" s="17"/>
      <c r="AC706" s="85"/>
    </row>
    <row r="707" spans="1:29" s="6" customFormat="1" ht="15">
      <c r="A707" s="54"/>
      <c r="L707" s="37"/>
      <c r="M707" s="37"/>
      <c r="P707" s="8"/>
      <c r="AA707" s="17"/>
      <c r="AC707" s="85"/>
    </row>
    <row r="708" spans="1:29" s="6" customFormat="1" ht="15">
      <c r="A708" s="54"/>
      <c r="L708" s="37"/>
      <c r="M708" s="37"/>
      <c r="P708" s="8"/>
      <c r="AA708" s="17"/>
      <c r="AC708" s="85"/>
    </row>
    <row r="709" spans="1:29" s="6" customFormat="1" ht="15">
      <c r="A709" s="54"/>
      <c r="L709" s="37"/>
      <c r="M709" s="37"/>
      <c r="P709" s="8"/>
      <c r="AA709" s="17"/>
      <c r="AC709" s="85"/>
    </row>
    <row r="710" spans="1:29" s="6" customFormat="1" ht="15">
      <c r="A710" s="54"/>
      <c r="L710" s="37"/>
      <c r="M710" s="37"/>
      <c r="P710" s="8"/>
      <c r="AA710" s="17"/>
      <c r="AC710" s="85"/>
    </row>
    <row r="711" spans="1:29" s="6" customFormat="1" ht="15">
      <c r="A711" s="54"/>
      <c r="L711" s="37"/>
      <c r="M711" s="37"/>
      <c r="P711" s="8"/>
      <c r="AA711" s="17"/>
      <c r="AC711" s="85"/>
    </row>
    <row r="712" spans="1:29" s="6" customFormat="1" ht="15">
      <c r="A712" s="54"/>
      <c r="L712" s="37"/>
      <c r="M712" s="37"/>
      <c r="P712" s="8"/>
      <c r="AA712" s="17"/>
      <c r="AC712" s="85"/>
    </row>
    <row r="713" spans="1:29" s="6" customFormat="1" ht="15">
      <c r="A713" s="54"/>
      <c r="L713" s="37"/>
      <c r="M713" s="37"/>
      <c r="P713" s="8"/>
      <c r="AA713" s="17"/>
      <c r="AC713" s="85"/>
    </row>
    <row r="714" spans="1:29" s="6" customFormat="1" ht="15">
      <c r="A714" s="54"/>
      <c r="L714" s="37"/>
      <c r="M714" s="37"/>
      <c r="P714" s="8"/>
      <c r="AA714" s="17"/>
      <c r="AC714" s="85"/>
    </row>
    <row r="715" spans="1:29" s="6" customFormat="1" ht="15">
      <c r="A715" s="54"/>
      <c r="L715" s="37"/>
      <c r="M715" s="37"/>
      <c r="P715" s="8"/>
      <c r="AA715" s="17"/>
      <c r="AC715" s="85"/>
    </row>
    <row r="716" spans="1:29" s="6" customFormat="1" ht="15">
      <c r="A716" s="54"/>
      <c r="L716" s="37"/>
      <c r="M716" s="37"/>
      <c r="P716" s="8"/>
      <c r="AA716" s="17"/>
      <c r="AC716" s="85"/>
    </row>
    <row r="717" spans="1:29" s="6" customFormat="1" ht="15">
      <c r="A717" s="54"/>
      <c r="L717" s="37"/>
      <c r="M717" s="37"/>
      <c r="P717" s="8"/>
      <c r="AA717" s="17"/>
      <c r="AC717" s="85"/>
    </row>
    <row r="718" spans="1:29" s="6" customFormat="1" ht="15">
      <c r="A718" s="54"/>
      <c r="L718" s="37"/>
      <c r="M718" s="37"/>
      <c r="P718" s="8"/>
      <c r="AA718" s="17"/>
      <c r="AC718" s="85"/>
    </row>
    <row r="719" spans="1:29" s="6" customFormat="1" ht="15">
      <c r="A719" s="54"/>
      <c r="L719" s="37"/>
      <c r="M719" s="37"/>
      <c r="P719" s="8"/>
      <c r="AA719" s="17"/>
      <c r="AC719" s="85"/>
    </row>
    <row r="720" spans="1:29" s="6" customFormat="1" ht="15">
      <c r="A720" s="54"/>
      <c r="L720" s="37"/>
      <c r="M720" s="37"/>
      <c r="P720" s="8"/>
      <c r="AA720" s="17"/>
      <c r="AC720" s="85"/>
    </row>
    <row r="721" spans="1:29" s="6" customFormat="1" ht="15">
      <c r="A721" s="54"/>
      <c r="L721" s="37"/>
      <c r="M721" s="37"/>
      <c r="P721" s="8"/>
      <c r="AA721" s="17"/>
      <c r="AC721" s="85"/>
    </row>
    <row r="722" spans="1:29" s="6" customFormat="1" ht="15">
      <c r="A722" s="54"/>
      <c r="L722" s="37"/>
      <c r="M722" s="37"/>
      <c r="P722" s="8"/>
      <c r="AA722" s="17"/>
      <c r="AC722" s="85"/>
    </row>
    <row r="723" spans="1:29" s="6" customFormat="1" ht="15">
      <c r="A723" s="54"/>
      <c r="L723" s="37"/>
      <c r="M723" s="37"/>
      <c r="P723" s="8"/>
      <c r="AA723" s="17"/>
      <c r="AC723" s="85"/>
    </row>
    <row r="724" spans="2:3" ht="15">
      <c r="B724" s="6"/>
      <c r="C724" s="6"/>
    </row>
    <row r="725" spans="2:3" ht="15">
      <c r="B725" s="6"/>
      <c r="C725" s="6"/>
    </row>
    <row r="726" spans="2:3" ht="15">
      <c r="B726" s="6"/>
      <c r="C726" s="6"/>
    </row>
    <row r="727" spans="2:3" ht="15">
      <c r="B727" s="6"/>
      <c r="C727" s="6"/>
    </row>
    <row r="728" spans="2:3" ht="15">
      <c r="B728" s="6"/>
      <c r="C728" s="6"/>
    </row>
    <row r="729" spans="2:3" ht="15">
      <c r="B729" s="6"/>
      <c r="C729" s="6"/>
    </row>
    <row r="730" spans="2:3" ht="15">
      <c r="B730" s="6"/>
      <c r="C730" s="6"/>
    </row>
    <row r="731" spans="2:3" ht="15">
      <c r="B731" s="6"/>
      <c r="C731" s="6"/>
    </row>
    <row r="732" spans="2:3" ht="15">
      <c r="B732" s="6"/>
      <c r="C732" s="6"/>
    </row>
    <row r="733" spans="2:3" ht="15">
      <c r="B733" s="6"/>
      <c r="C733" s="6"/>
    </row>
    <row r="734" spans="2:3" ht="15">
      <c r="B734" s="6"/>
      <c r="C734" s="6"/>
    </row>
    <row r="735" spans="2:3" ht="15">
      <c r="B735" s="6"/>
      <c r="C735" s="6"/>
    </row>
    <row r="736" spans="2:3" ht="15">
      <c r="B736" s="6"/>
      <c r="C736" s="6"/>
    </row>
    <row r="737" spans="2:3" ht="15">
      <c r="B737" s="6"/>
      <c r="C737" s="6"/>
    </row>
    <row r="738" spans="2:3" ht="15">
      <c r="B738" s="6"/>
      <c r="C738" s="6"/>
    </row>
    <row r="739" spans="2:3" ht="15">
      <c r="B739" s="6"/>
      <c r="C739" s="6"/>
    </row>
    <row r="740" spans="2:3" ht="15">
      <c r="B740" s="6"/>
      <c r="C740" s="6"/>
    </row>
    <row r="741" spans="2:3" ht="15">
      <c r="B741" s="6"/>
      <c r="C741" s="6"/>
    </row>
    <row r="742" spans="2:3" ht="15">
      <c r="B742" s="6"/>
      <c r="C742" s="6"/>
    </row>
    <row r="743" spans="2:3" ht="15">
      <c r="B743" s="6"/>
      <c r="C743" s="6"/>
    </row>
    <row r="744" spans="2:3" ht="15">
      <c r="B744" s="6"/>
      <c r="C744" s="6"/>
    </row>
    <row r="745" spans="2:3" ht="15">
      <c r="B745" s="6"/>
      <c r="C745" s="6"/>
    </row>
    <row r="746" spans="2:3" ht="15">
      <c r="B746" s="6"/>
      <c r="C746" s="6"/>
    </row>
    <row r="747" spans="2:3" ht="15">
      <c r="B747" s="6"/>
      <c r="C747" s="6"/>
    </row>
    <row r="748" spans="2:3" ht="15">
      <c r="B748" s="6"/>
      <c r="C748" s="6"/>
    </row>
    <row r="749" spans="2:3" ht="15">
      <c r="B749" s="6"/>
      <c r="C749" s="6"/>
    </row>
    <row r="750" spans="2:3" ht="15">
      <c r="B750" s="6"/>
      <c r="C750" s="6"/>
    </row>
    <row r="751" spans="2:3" ht="15">
      <c r="B751" s="6"/>
      <c r="C751" s="6"/>
    </row>
    <row r="752" spans="2:3" ht="15">
      <c r="B752" s="6"/>
      <c r="C752" s="6"/>
    </row>
    <row r="753" spans="2:3" ht="15">
      <c r="B753" s="6"/>
      <c r="C753" s="6"/>
    </row>
    <row r="754" spans="2:3" ht="15">
      <c r="B754" s="6"/>
      <c r="C754" s="6"/>
    </row>
    <row r="755" spans="2:3" ht="15">
      <c r="B755" s="6"/>
      <c r="C755" s="6"/>
    </row>
    <row r="756" spans="2:3" ht="15">
      <c r="B756" s="6"/>
      <c r="C756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2024-03-01T12:38:54Z</dcterms:modified>
  <cp:category/>
  <cp:version/>
  <cp:contentType/>
  <cp:contentStatus/>
</cp:coreProperties>
</file>